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иск Д\"/>
    </mc:Choice>
  </mc:AlternateContent>
  <bookViews>
    <workbookView xWindow="0" yWindow="0" windowWidth="20490" windowHeight="7650" tabRatio="617"/>
  </bookViews>
  <sheets>
    <sheet name="ВК" sheetId="1" r:id="rId1"/>
    <sheet name="НВК" sheetId="2" r:id="rId2"/>
    <sheet name="ОВ" sheetId="3" r:id="rId3"/>
    <sheet name="ОС" sheetId="4" r:id="rId4"/>
    <sheet name="ПС" sheetId="5" r:id="rId5"/>
    <sheet name="СС" sheetId="6" r:id="rId6"/>
    <sheet name="ЭМ" sheetId="7" r:id="rId7"/>
    <sheet name="ЭН" sheetId="8" r:id="rId8"/>
    <sheet name="ЭС" sheetId="9" r:id="rId9"/>
    <sheet name="КЖ" sheetId="10" r:id="rId10"/>
    <sheet name="КМ" sheetId="11" r:id="rId11"/>
    <sheet name="АС" sheetId="12" r:id="rId12"/>
    <sheet name="ГП" sheetId="13" r:id="rId13"/>
    <sheet name="сводная информация" sheetId="15" r:id="rId14"/>
  </sheets>
  <externalReferences>
    <externalReference r:id="rId15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ВК!$A$1:$K$73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0" i="9" l="1"/>
  <c r="I40" i="9"/>
  <c r="H40" i="9"/>
  <c r="J39" i="9"/>
  <c r="I39" i="9"/>
  <c r="K39" i="9" s="1"/>
  <c r="H39" i="9"/>
  <c r="J38" i="9"/>
  <c r="I38" i="9"/>
  <c r="K38" i="9" s="1"/>
  <c r="H38" i="9"/>
  <c r="J37" i="9"/>
  <c r="I37" i="9"/>
  <c r="H37" i="9"/>
  <c r="J36" i="9"/>
  <c r="I36" i="9"/>
  <c r="H36" i="9"/>
  <c r="J35" i="9"/>
  <c r="I35" i="9"/>
  <c r="K35" i="9" s="1"/>
  <c r="H35" i="9"/>
  <c r="J34" i="9"/>
  <c r="I34" i="9"/>
  <c r="K34" i="9" s="1"/>
  <c r="H34" i="9"/>
  <c r="J33" i="9"/>
  <c r="I33" i="9"/>
  <c r="H33" i="9"/>
  <c r="J32" i="9"/>
  <c r="J50" i="8"/>
  <c r="I50" i="8"/>
  <c r="K50" i="8" s="1"/>
  <c r="H50" i="8"/>
  <c r="J49" i="8"/>
  <c r="I49" i="8"/>
  <c r="H49" i="8"/>
  <c r="J48" i="8"/>
  <c r="I48" i="8"/>
  <c r="K48" i="8" s="1"/>
  <c r="H48" i="8"/>
  <c r="J47" i="8"/>
  <c r="I47" i="8"/>
  <c r="K47" i="8" s="1"/>
  <c r="H47" i="8"/>
  <c r="J46" i="8"/>
  <c r="I46" i="8"/>
  <c r="K46" i="8" s="1"/>
  <c r="H46" i="8"/>
  <c r="J45" i="8"/>
  <c r="I45" i="8"/>
  <c r="H45" i="8"/>
  <c r="J44" i="8"/>
  <c r="I44" i="8"/>
  <c r="K44" i="8" s="1"/>
  <c r="H44" i="8"/>
  <c r="J43" i="8"/>
  <c r="J42" i="8" s="1"/>
  <c r="I43" i="8"/>
  <c r="K43" i="8" s="1"/>
  <c r="H43" i="8"/>
  <c r="J60" i="7"/>
  <c r="I60" i="7"/>
  <c r="H60" i="7"/>
  <c r="J59" i="7"/>
  <c r="I59" i="7"/>
  <c r="K59" i="7" s="1"/>
  <c r="H59" i="7"/>
  <c r="J58" i="7"/>
  <c r="I58" i="7"/>
  <c r="K58" i="7" s="1"/>
  <c r="H58" i="7"/>
  <c r="J57" i="7"/>
  <c r="I57" i="7"/>
  <c r="H57" i="7"/>
  <c r="J56" i="7"/>
  <c r="I56" i="7"/>
  <c r="H56" i="7"/>
  <c r="J55" i="7"/>
  <c r="I55" i="7"/>
  <c r="K55" i="7" s="1"/>
  <c r="H55" i="7"/>
  <c r="J54" i="7"/>
  <c r="I54" i="7"/>
  <c r="H54" i="7"/>
  <c r="J53" i="7"/>
  <c r="J52" i="7" s="1"/>
  <c r="I53" i="7"/>
  <c r="H53" i="7"/>
  <c r="J44" i="5"/>
  <c r="I44" i="5"/>
  <c r="K44" i="5" s="1"/>
  <c r="H44" i="5"/>
  <c r="J43" i="5"/>
  <c r="I43" i="5"/>
  <c r="K43" i="5" s="1"/>
  <c r="H43" i="5"/>
  <c r="J42" i="5"/>
  <c r="I42" i="5"/>
  <c r="K42" i="5" s="1"/>
  <c r="H42" i="5"/>
  <c r="J41" i="5"/>
  <c r="I41" i="5"/>
  <c r="H41" i="5"/>
  <c r="J40" i="5"/>
  <c r="I40" i="5"/>
  <c r="K40" i="5" s="1"/>
  <c r="H40" i="5"/>
  <c r="J39" i="5"/>
  <c r="I39" i="5"/>
  <c r="K39" i="5" s="1"/>
  <c r="H39" i="5"/>
  <c r="J38" i="5"/>
  <c r="I38" i="5"/>
  <c r="K38" i="5" s="1"/>
  <c r="H38" i="5"/>
  <c r="J37" i="5"/>
  <c r="J36" i="5" s="1"/>
  <c r="I37" i="5"/>
  <c r="H37" i="5"/>
  <c r="I36" i="5"/>
  <c r="J57" i="4"/>
  <c r="I57" i="4"/>
  <c r="H57" i="4"/>
  <c r="J56" i="4"/>
  <c r="I56" i="4"/>
  <c r="K56" i="4" s="1"/>
  <c r="H56" i="4"/>
  <c r="J55" i="4"/>
  <c r="I55" i="4"/>
  <c r="K55" i="4" s="1"/>
  <c r="H55" i="4"/>
  <c r="J54" i="4"/>
  <c r="I54" i="4"/>
  <c r="K54" i="4" s="1"/>
  <c r="H54" i="4"/>
  <c r="J53" i="4"/>
  <c r="I53" i="4"/>
  <c r="H53" i="4"/>
  <c r="J52" i="4"/>
  <c r="I52" i="4"/>
  <c r="K52" i="4" s="1"/>
  <c r="H52" i="4"/>
  <c r="J51" i="4"/>
  <c r="I51" i="4"/>
  <c r="K51" i="4" s="1"/>
  <c r="H51" i="4"/>
  <c r="J50" i="4"/>
  <c r="I50" i="4"/>
  <c r="K50" i="4" s="1"/>
  <c r="H50" i="4"/>
  <c r="J49" i="4"/>
  <c r="J292" i="3"/>
  <c r="I292" i="3"/>
  <c r="K292" i="3" s="1"/>
  <c r="H292" i="3"/>
  <c r="J291" i="3"/>
  <c r="I291" i="3"/>
  <c r="H291" i="3"/>
  <c r="J290" i="3"/>
  <c r="I290" i="3"/>
  <c r="K290" i="3" s="1"/>
  <c r="H290" i="3"/>
  <c r="J289" i="3"/>
  <c r="I289" i="3"/>
  <c r="H289" i="3"/>
  <c r="J288" i="3"/>
  <c r="I288" i="3"/>
  <c r="K288" i="3" s="1"/>
  <c r="H288" i="3"/>
  <c r="J287" i="3"/>
  <c r="I287" i="3"/>
  <c r="H287" i="3"/>
  <c r="J286" i="3"/>
  <c r="I286" i="3"/>
  <c r="K286" i="3" s="1"/>
  <c r="H286" i="3"/>
  <c r="J285" i="3"/>
  <c r="J284" i="3" s="1"/>
  <c r="I285" i="3"/>
  <c r="H285" i="3"/>
  <c r="J82" i="2"/>
  <c r="I82" i="2"/>
  <c r="K82" i="2" s="1"/>
  <c r="H82" i="2"/>
  <c r="J81" i="2"/>
  <c r="I81" i="2"/>
  <c r="K81" i="2" s="1"/>
  <c r="H81" i="2"/>
  <c r="J80" i="2"/>
  <c r="I80" i="2"/>
  <c r="H80" i="2"/>
  <c r="J79" i="2"/>
  <c r="I79" i="2"/>
  <c r="K79" i="2" s="1"/>
  <c r="H79" i="2"/>
  <c r="J78" i="2"/>
  <c r="I78" i="2"/>
  <c r="K78" i="2" s="1"/>
  <c r="H78" i="2"/>
  <c r="J77" i="2"/>
  <c r="I77" i="2"/>
  <c r="H77" i="2"/>
  <c r="J76" i="2"/>
  <c r="J74" i="2" s="1"/>
  <c r="I76" i="2"/>
  <c r="H76" i="2"/>
  <c r="J75" i="2"/>
  <c r="I75" i="2"/>
  <c r="K75" i="2" s="1"/>
  <c r="H75" i="2"/>
  <c r="J47" i="2"/>
  <c r="I47" i="2"/>
  <c r="K47" i="2" s="1"/>
  <c r="H47" i="2"/>
  <c r="J46" i="2"/>
  <c r="I46" i="2"/>
  <c r="K46" i="2" s="1"/>
  <c r="H46" i="2"/>
  <c r="J45" i="2"/>
  <c r="I45" i="2"/>
  <c r="K45" i="2" s="1"/>
  <c r="H45" i="2"/>
  <c r="J44" i="2"/>
  <c r="I44" i="2"/>
  <c r="H44" i="2"/>
  <c r="J43" i="2"/>
  <c r="I43" i="2"/>
  <c r="K43" i="2" s="1"/>
  <c r="H43" i="2"/>
  <c r="J42" i="2"/>
  <c r="I42" i="2"/>
  <c r="K42" i="2" s="1"/>
  <c r="H42" i="2"/>
  <c r="J41" i="2"/>
  <c r="I41" i="2"/>
  <c r="H41" i="2"/>
  <c r="J40" i="2"/>
  <c r="J39" i="2" s="1"/>
  <c r="I40" i="2"/>
  <c r="H40" i="2"/>
  <c r="I39" i="2"/>
  <c r="H65" i="1"/>
  <c r="I65" i="1"/>
  <c r="K65" i="1" s="1"/>
  <c r="J65" i="1"/>
  <c r="H66" i="1"/>
  <c r="I66" i="1"/>
  <c r="K66" i="1" s="1"/>
  <c r="J66" i="1"/>
  <c r="H67" i="1"/>
  <c r="I67" i="1"/>
  <c r="K67" i="1" s="1"/>
  <c r="J67" i="1"/>
  <c r="H68" i="1"/>
  <c r="I68" i="1"/>
  <c r="K68" i="1" s="1"/>
  <c r="J68" i="1"/>
  <c r="H69" i="1"/>
  <c r="I69" i="1"/>
  <c r="K69" i="1" s="1"/>
  <c r="J69" i="1"/>
  <c r="H70" i="1"/>
  <c r="I70" i="1"/>
  <c r="K70" i="1" s="1"/>
  <c r="J70" i="1"/>
  <c r="H71" i="1"/>
  <c r="I71" i="1"/>
  <c r="K71" i="1" s="1"/>
  <c r="J71" i="1"/>
  <c r="J64" i="1"/>
  <c r="J63" i="1" s="1"/>
  <c r="I64" i="1"/>
  <c r="K64" i="1" s="1"/>
  <c r="H64" i="1"/>
  <c r="K33" i="9" l="1"/>
  <c r="K37" i="9"/>
  <c r="I32" i="9"/>
  <c r="K36" i="9"/>
  <c r="K32" i="9" s="1"/>
  <c r="K40" i="9"/>
  <c r="I42" i="8"/>
  <c r="K45" i="8"/>
  <c r="K49" i="8"/>
  <c r="K54" i="7"/>
  <c r="K53" i="7"/>
  <c r="K57" i="7"/>
  <c r="K37" i="5"/>
  <c r="K41" i="5"/>
  <c r="I49" i="4"/>
  <c r="K53" i="4"/>
  <c r="K49" i="4" s="1"/>
  <c r="K57" i="4"/>
  <c r="K285" i="3"/>
  <c r="K289" i="3"/>
  <c r="I284" i="3"/>
  <c r="K287" i="3"/>
  <c r="K284" i="3" s="1"/>
  <c r="K291" i="3"/>
  <c r="I74" i="2"/>
  <c r="K41" i="2"/>
  <c r="K77" i="2"/>
  <c r="K40" i="2"/>
  <c r="K44" i="2"/>
  <c r="K76" i="2"/>
  <c r="K80" i="2"/>
  <c r="K63" i="1"/>
  <c r="I63" i="1"/>
  <c r="K42" i="8"/>
  <c r="I52" i="7"/>
  <c r="K56" i="7"/>
  <c r="K60" i="7"/>
  <c r="K52" i="7"/>
  <c r="K36" i="5"/>
  <c r="K74" i="2"/>
  <c r="K39" i="2"/>
  <c r="H15" i="13"/>
  <c r="K15" i="13" s="1"/>
  <c r="I15" i="13"/>
  <c r="H16" i="13"/>
  <c r="K16" i="13" s="1"/>
  <c r="I16" i="13"/>
  <c r="H17" i="13"/>
  <c r="K17" i="13" s="1"/>
  <c r="I17" i="13"/>
  <c r="H18" i="13"/>
  <c r="K18" i="13" s="1"/>
  <c r="I18" i="13"/>
  <c r="H19" i="13"/>
  <c r="K19" i="13" s="1"/>
  <c r="I19" i="13"/>
  <c r="H20" i="13"/>
  <c r="K20" i="13" s="1"/>
  <c r="I20" i="13"/>
  <c r="H21" i="13"/>
  <c r="K21" i="13" s="1"/>
  <c r="I21" i="13"/>
  <c r="H22" i="13"/>
  <c r="K22" i="13" s="1"/>
  <c r="I22" i="13"/>
  <c r="H23" i="13"/>
  <c r="K23" i="13" s="1"/>
  <c r="I23" i="13"/>
  <c r="H24" i="13"/>
  <c r="K24" i="13" s="1"/>
  <c r="I24" i="13"/>
  <c r="I36" i="13"/>
  <c r="H36" i="13"/>
  <c r="K36" i="13" s="1"/>
  <c r="J36" i="13" s="1"/>
  <c r="I35" i="13"/>
  <c r="I34" i="13" s="1"/>
  <c r="H35" i="13"/>
  <c r="K35" i="13" s="1"/>
  <c r="I31" i="13"/>
  <c r="H31" i="13"/>
  <c r="K31" i="13" s="1"/>
  <c r="I30" i="13"/>
  <c r="H30" i="13"/>
  <c r="K30" i="13" s="1"/>
  <c r="I29" i="13"/>
  <c r="H29" i="13"/>
  <c r="K29" i="13" s="1"/>
  <c r="I28" i="13"/>
  <c r="H28" i="13"/>
  <c r="K28" i="13" s="1"/>
  <c r="I26" i="13"/>
  <c r="I14" i="13"/>
  <c r="H14" i="13"/>
  <c r="K14" i="13" s="1"/>
  <c r="I12" i="13"/>
  <c r="H12" i="13"/>
  <c r="K12" i="13" s="1"/>
  <c r="J12" i="13" s="1"/>
  <c r="I10" i="13"/>
  <c r="J30" i="13" l="1"/>
  <c r="J35" i="13"/>
  <c r="J34" i="13"/>
  <c r="J26" i="13"/>
  <c r="K34" i="13"/>
  <c r="J24" i="13"/>
  <c r="J22" i="13"/>
  <c r="J20" i="13"/>
  <c r="J18" i="13"/>
  <c r="J16" i="13"/>
  <c r="I39" i="13"/>
  <c r="I21" i="15" s="1"/>
  <c r="J29" i="13"/>
  <c r="J31" i="13"/>
  <c r="J23" i="13"/>
  <c r="J21" i="13"/>
  <c r="J19" i="13"/>
  <c r="J17" i="13"/>
  <c r="J15" i="13"/>
  <c r="J28" i="13"/>
  <c r="K26" i="13"/>
  <c r="K10" i="13"/>
  <c r="J14" i="13"/>
  <c r="J10" i="13"/>
  <c r="J39" i="13" s="1"/>
  <c r="J21" i="15" s="1"/>
  <c r="I12" i="12"/>
  <c r="H12" i="12"/>
  <c r="K12" i="12" s="1"/>
  <c r="H64" i="12"/>
  <c r="K64" i="12" s="1"/>
  <c r="J64" i="12" s="1"/>
  <c r="I64" i="12"/>
  <c r="H65" i="12"/>
  <c r="K65" i="12" s="1"/>
  <c r="J65" i="12" s="1"/>
  <c r="I65" i="12"/>
  <c r="H66" i="12"/>
  <c r="K66" i="12" s="1"/>
  <c r="I66" i="12"/>
  <c r="H43" i="12"/>
  <c r="K43" i="12" s="1"/>
  <c r="J43" i="12" s="1"/>
  <c r="I43" i="12"/>
  <c r="H44" i="12"/>
  <c r="K44" i="12" s="1"/>
  <c r="I44" i="12"/>
  <c r="H45" i="12"/>
  <c r="K45" i="12" s="1"/>
  <c r="J45" i="12" s="1"/>
  <c r="I45" i="12"/>
  <c r="I42" i="12"/>
  <c r="H42" i="12"/>
  <c r="K42" i="12" s="1"/>
  <c r="I40" i="12"/>
  <c r="H40" i="12"/>
  <c r="K40" i="12" s="1"/>
  <c r="I38" i="12"/>
  <c r="H52" i="12"/>
  <c r="K52" i="12" s="1"/>
  <c r="I52" i="12"/>
  <c r="I63" i="12"/>
  <c r="H63" i="12"/>
  <c r="K63" i="12" s="1"/>
  <c r="I62" i="12"/>
  <c r="H62" i="12"/>
  <c r="K62" i="12" s="1"/>
  <c r="I61" i="12"/>
  <c r="H61" i="12"/>
  <c r="K61" i="12" s="1"/>
  <c r="I59" i="12"/>
  <c r="H59" i="12"/>
  <c r="K59" i="12" s="1"/>
  <c r="I58" i="12"/>
  <c r="H58" i="12"/>
  <c r="K58" i="12" s="1"/>
  <c r="I57" i="12"/>
  <c r="H57" i="12"/>
  <c r="K57" i="12" s="1"/>
  <c r="I55" i="12"/>
  <c r="H55" i="12"/>
  <c r="K55" i="12" s="1"/>
  <c r="I53" i="12"/>
  <c r="H53" i="12"/>
  <c r="K53" i="12" s="1"/>
  <c r="I54" i="12"/>
  <c r="H54" i="12"/>
  <c r="K54" i="12" s="1"/>
  <c r="I50" i="12"/>
  <c r="H50" i="12"/>
  <c r="K50" i="12" s="1"/>
  <c r="I49" i="12"/>
  <c r="H49" i="12"/>
  <c r="K49" i="12" s="1"/>
  <c r="I47" i="12"/>
  <c r="H70" i="12"/>
  <c r="K70" i="12" s="1"/>
  <c r="I70" i="12"/>
  <c r="H71" i="12"/>
  <c r="K71" i="12" s="1"/>
  <c r="I71" i="12"/>
  <c r="H30" i="12"/>
  <c r="K30" i="12" s="1"/>
  <c r="I30" i="12"/>
  <c r="H31" i="12"/>
  <c r="K31" i="12" s="1"/>
  <c r="I31" i="12"/>
  <c r="H32" i="12"/>
  <c r="K32" i="12" s="1"/>
  <c r="I32" i="12"/>
  <c r="H34" i="12"/>
  <c r="K34" i="12" s="1"/>
  <c r="I34" i="12"/>
  <c r="H35" i="12"/>
  <c r="K35" i="12" s="1"/>
  <c r="I35" i="12"/>
  <c r="H36" i="12"/>
  <c r="K36" i="12" s="1"/>
  <c r="I36" i="12"/>
  <c r="H21" i="12"/>
  <c r="K21" i="12" s="1"/>
  <c r="I21" i="12"/>
  <c r="H22" i="12"/>
  <c r="K22" i="12" s="1"/>
  <c r="I22" i="12"/>
  <c r="H23" i="12"/>
  <c r="K23" i="12" s="1"/>
  <c r="I23" i="12"/>
  <c r="H24" i="12"/>
  <c r="K24" i="12" s="1"/>
  <c r="I24" i="12"/>
  <c r="H25" i="12"/>
  <c r="K25" i="12" s="1"/>
  <c r="I25" i="12"/>
  <c r="H26" i="12"/>
  <c r="K26" i="12" s="1"/>
  <c r="I26" i="12"/>
  <c r="H27" i="12"/>
  <c r="K27" i="12" s="1"/>
  <c r="I27" i="12"/>
  <c r="E28" i="12"/>
  <c r="I28" i="12" s="1"/>
  <c r="H28" i="12"/>
  <c r="I20" i="12"/>
  <c r="H20" i="12"/>
  <c r="K20" i="12" s="1"/>
  <c r="I18" i="12"/>
  <c r="I17" i="12"/>
  <c r="H17" i="12"/>
  <c r="K17" i="12" s="1"/>
  <c r="I16" i="12"/>
  <c r="H16" i="12"/>
  <c r="K16" i="12" s="1"/>
  <c r="I15" i="12"/>
  <c r="H15" i="12"/>
  <c r="K15" i="12" s="1"/>
  <c r="I14" i="12"/>
  <c r="H14" i="12"/>
  <c r="K14" i="12" s="1"/>
  <c r="I10" i="12"/>
  <c r="I14" i="10"/>
  <c r="I18" i="10"/>
  <c r="H18" i="10"/>
  <c r="K18" i="10" s="1"/>
  <c r="J18" i="10" s="1"/>
  <c r="I17" i="10"/>
  <c r="I16" i="10" s="1"/>
  <c r="H17" i="10"/>
  <c r="K17" i="10" s="1"/>
  <c r="J17" i="10" s="1"/>
  <c r="I13" i="10"/>
  <c r="H13" i="10"/>
  <c r="K13" i="10" s="1"/>
  <c r="I12" i="10"/>
  <c r="H12" i="10"/>
  <c r="K12" i="10" s="1"/>
  <c r="I11" i="10"/>
  <c r="H11" i="10"/>
  <c r="K11" i="10" s="1"/>
  <c r="I10" i="10"/>
  <c r="H10" i="10"/>
  <c r="K10" i="10" s="1"/>
  <c r="I9" i="10"/>
  <c r="J66" i="12" l="1"/>
  <c r="J12" i="12"/>
  <c r="J16" i="10"/>
  <c r="K39" i="13"/>
  <c r="K21" i="15" s="1"/>
  <c r="J44" i="12"/>
  <c r="J57" i="12"/>
  <c r="J59" i="12"/>
  <c r="J62" i="12"/>
  <c r="J40" i="12"/>
  <c r="K38" i="12"/>
  <c r="J42" i="12"/>
  <c r="J52" i="12"/>
  <c r="J38" i="12"/>
  <c r="J27" i="12"/>
  <c r="J70" i="12"/>
  <c r="J49" i="12"/>
  <c r="J54" i="12"/>
  <c r="J55" i="12"/>
  <c r="J50" i="12"/>
  <c r="J53" i="12"/>
  <c r="J58" i="12"/>
  <c r="J71" i="12"/>
  <c r="I69" i="12"/>
  <c r="I74" i="12" s="1"/>
  <c r="I20" i="15" s="1"/>
  <c r="J61" i="12"/>
  <c r="J63" i="12"/>
  <c r="J20" i="12"/>
  <c r="J25" i="12"/>
  <c r="J23" i="12"/>
  <c r="J36" i="12"/>
  <c r="K28" i="12"/>
  <c r="J28" i="12" s="1"/>
  <c r="J24" i="12"/>
  <c r="J21" i="12"/>
  <c r="J16" i="12"/>
  <c r="J47" i="12"/>
  <c r="J32" i="12"/>
  <c r="J31" i="12"/>
  <c r="J35" i="12"/>
  <c r="J34" i="12"/>
  <c r="J30" i="12"/>
  <c r="K69" i="12"/>
  <c r="J17" i="12"/>
  <c r="J26" i="12"/>
  <c r="J22" i="12"/>
  <c r="K10" i="12"/>
  <c r="J15" i="12"/>
  <c r="J14" i="12"/>
  <c r="J10" i="12"/>
  <c r="J18" i="12"/>
  <c r="I21" i="10"/>
  <c r="I18" i="15" s="1"/>
  <c r="J9" i="10"/>
  <c r="J21" i="10" s="1"/>
  <c r="J18" i="15" s="1"/>
  <c r="K9" i="10"/>
  <c r="J10" i="10"/>
  <c r="J12" i="10"/>
  <c r="J11" i="10"/>
  <c r="J13" i="10"/>
  <c r="K16" i="10"/>
  <c r="I17" i="11"/>
  <c r="H17" i="11"/>
  <c r="K17" i="11" s="1"/>
  <c r="J17" i="11" s="1"/>
  <c r="I16" i="11"/>
  <c r="I15" i="11" s="1"/>
  <c r="H16" i="11"/>
  <c r="K16" i="11" s="1"/>
  <c r="I13" i="11"/>
  <c r="H13" i="11"/>
  <c r="K13" i="11" s="1"/>
  <c r="J13" i="11" s="1"/>
  <c r="I12" i="11"/>
  <c r="H12" i="11"/>
  <c r="K12" i="11" s="1"/>
  <c r="I11" i="11"/>
  <c r="H11" i="11"/>
  <c r="K11" i="11" s="1"/>
  <c r="J11" i="11" s="1"/>
  <c r="I10" i="11"/>
  <c r="K9" i="11" s="1"/>
  <c r="H10" i="11"/>
  <c r="K10" i="11" s="1"/>
  <c r="I9" i="11"/>
  <c r="J69" i="12" l="1"/>
  <c r="J74" i="12"/>
  <c r="J20" i="15" s="1"/>
  <c r="K74" i="12"/>
  <c r="K20" i="15" s="1"/>
  <c r="K47" i="12"/>
  <c r="K18" i="12"/>
  <c r="K21" i="10"/>
  <c r="K18" i="15" s="1"/>
  <c r="J9" i="11"/>
  <c r="J20" i="11" s="1"/>
  <c r="J19" i="15" s="1"/>
  <c r="I20" i="11"/>
  <c r="I19" i="15" s="1"/>
  <c r="J10" i="11"/>
  <c r="J12" i="11"/>
  <c r="J16" i="11"/>
  <c r="J15" i="11" s="1"/>
  <c r="K15" i="11"/>
  <c r="K20" i="11" s="1"/>
  <c r="K19" i="15" s="1"/>
  <c r="J61" i="1" l="1"/>
  <c r="I61" i="1"/>
  <c r="K61" i="1" s="1"/>
  <c r="H61" i="1"/>
  <c r="J60" i="1"/>
  <c r="I60" i="1"/>
  <c r="K60" i="1" s="1"/>
  <c r="H60" i="1"/>
  <c r="J59" i="1"/>
  <c r="I59" i="1"/>
  <c r="K59" i="1" s="1"/>
  <c r="H59" i="1"/>
  <c r="J58" i="1"/>
  <c r="I58" i="1"/>
  <c r="H58" i="1"/>
  <c r="J57" i="1"/>
  <c r="I57" i="1"/>
  <c r="K57" i="1" s="1"/>
  <c r="H57" i="1"/>
  <c r="J56" i="1"/>
  <c r="I56" i="1"/>
  <c r="H56" i="1"/>
  <c r="J55" i="1"/>
  <c r="I55" i="1"/>
  <c r="K55" i="1" s="1"/>
  <c r="H55" i="1"/>
  <c r="J54" i="1"/>
  <c r="I54" i="1"/>
  <c r="H54" i="1"/>
  <c r="J53" i="1"/>
  <c r="I53" i="1"/>
  <c r="K53" i="1" s="1"/>
  <c r="H53" i="1"/>
  <c r="J52" i="1"/>
  <c r="I52" i="1"/>
  <c r="H52" i="1"/>
  <c r="J51" i="1"/>
  <c r="I51" i="1"/>
  <c r="K51" i="1" s="1"/>
  <c r="H51" i="1"/>
  <c r="J50" i="1"/>
  <c r="I50" i="1"/>
  <c r="H50" i="1"/>
  <c r="J49" i="1"/>
  <c r="I49" i="1"/>
  <c r="K49" i="1" s="1"/>
  <c r="H49" i="1"/>
  <c r="J47" i="1"/>
  <c r="I47" i="1"/>
  <c r="H47" i="1"/>
  <c r="J46" i="1"/>
  <c r="I46" i="1"/>
  <c r="K46" i="1" s="1"/>
  <c r="H46" i="1"/>
  <c r="J45" i="1"/>
  <c r="I45" i="1"/>
  <c r="H45" i="1"/>
  <c r="J43" i="1"/>
  <c r="I43" i="1"/>
  <c r="K43" i="1" s="1"/>
  <c r="H43" i="1"/>
  <c r="J42" i="1"/>
  <c r="I42" i="1"/>
  <c r="H42" i="1"/>
  <c r="J41" i="1"/>
  <c r="I41" i="1"/>
  <c r="K41" i="1" s="1"/>
  <c r="H41" i="1"/>
  <c r="J40" i="1"/>
  <c r="I40" i="1"/>
  <c r="H40" i="1"/>
  <c r="J39" i="1"/>
  <c r="J37" i="1" s="1"/>
  <c r="I39" i="1"/>
  <c r="K39" i="1" s="1"/>
  <c r="H39" i="1"/>
  <c r="J36" i="1"/>
  <c r="I36" i="1"/>
  <c r="H36" i="1"/>
  <c r="J35" i="1"/>
  <c r="I35" i="1"/>
  <c r="K35" i="1" s="1"/>
  <c r="H35" i="1"/>
  <c r="J34" i="1"/>
  <c r="I34" i="1"/>
  <c r="H34" i="1"/>
  <c r="J33" i="1"/>
  <c r="I33" i="1"/>
  <c r="K33" i="1" s="1"/>
  <c r="H33" i="1"/>
  <c r="J32" i="1"/>
  <c r="I32" i="1"/>
  <c r="H32" i="1"/>
  <c r="J31" i="1"/>
  <c r="I31" i="1"/>
  <c r="K31" i="1" s="1"/>
  <c r="H31" i="1"/>
  <c r="J30" i="1"/>
  <c r="I30" i="1"/>
  <c r="H30" i="1"/>
  <c r="J29" i="1"/>
  <c r="I29" i="1"/>
  <c r="K29" i="1" s="1"/>
  <c r="H29" i="1"/>
  <c r="J28" i="1"/>
  <c r="I28" i="1"/>
  <c r="H28" i="1"/>
  <c r="J26" i="1"/>
  <c r="I26" i="1"/>
  <c r="K26" i="1" s="1"/>
  <c r="H26" i="1"/>
  <c r="J24" i="1"/>
  <c r="I24" i="1"/>
  <c r="H24" i="1"/>
  <c r="J23" i="1"/>
  <c r="I23" i="1"/>
  <c r="K23" i="1" s="1"/>
  <c r="H23" i="1"/>
  <c r="J22" i="1"/>
  <c r="I22" i="1"/>
  <c r="H22" i="1"/>
  <c r="J20" i="1"/>
  <c r="I20" i="1"/>
  <c r="K20" i="1" s="1"/>
  <c r="H20" i="1"/>
  <c r="J19" i="1"/>
  <c r="I19" i="1"/>
  <c r="H19" i="1"/>
  <c r="J18" i="1"/>
  <c r="I18" i="1"/>
  <c r="K18" i="1" s="1"/>
  <c r="H18" i="1"/>
  <c r="J17" i="1"/>
  <c r="I17" i="1"/>
  <c r="H17" i="1"/>
  <c r="J16" i="1"/>
  <c r="I16" i="1"/>
  <c r="K16" i="1" s="1"/>
  <c r="H16" i="1"/>
  <c r="J14" i="1"/>
  <c r="K14" i="1" s="1"/>
  <c r="I14" i="1"/>
  <c r="H14" i="1"/>
  <c r="J13" i="1"/>
  <c r="I13" i="1"/>
  <c r="H13" i="1"/>
  <c r="J12" i="1"/>
  <c r="I12" i="1"/>
  <c r="I10" i="1" s="1"/>
  <c r="H12" i="1"/>
  <c r="J139" i="3"/>
  <c r="I139" i="3"/>
  <c r="K139" i="3" s="1"/>
  <c r="H139" i="3"/>
  <c r="J138" i="3"/>
  <c r="I138" i="3"/>
  <c r="H138" i="3"/>
  <c r="J137" i="3"/>
  <c r="I137" i="3"/>
  <c r="K137" i="3" s="1"/>
  <c r="H137" i="3"/>
  <c r="J136" i="3"/>
  <c r="I136" i="3"/>
  <c r="H136" i="3"/>
  <c r="J135" i="3"/>
  <c r="I135" i="3"/>
  <c r="K135" i="3" s="1"/>
  <c r="H135" i="3"/>
  <c r="J134" i="3"/>
  <c r="I134" i="3"/>
  <c r="H134" i="3"/>
  <c r="J133" i="3"/>
  <c r="I133" i="3"/>
  <c r="K133" i="3" s="1"/>
  <c r="H133" i="3"/>
  <c r="J132" i="3"/>
  <c r="I132" i="3"/>
  <c r="H132" i="3"/>
  <c r="J131" i="3"/>
  <c r="I131" i="3"/>
  <c r="K131" i="3" s="1"/>
  <c r="H131" i="3"/>
  <c r="J130" i="3"/>
  <c r="I130" i="3"/>
  <c r="H130" i="3"/>
  <c r="J129" i="3"/>
  <c r="I129" i="3"/>
  <c r="K129" i="3" s="1"/>
  <c r="H129" i="3"/>
  <c r="J128" i="3"/>
  <c r="I128" i="3"/>
  <c r="H128" i="3"/>
  <c r="J127" i="3"/>
  <c r="I127" i="3"/>
  <c r="K127" i="3" s="1"/>
  <c r="H127" i="3"/>
  <c r="J126" i="3"/>
  <c r="I126" i="3"/>
  <c r="H126" i="3"/>
  <c r="J125" i="3"/>
  <c r="I125" i="3"/>
  <c r="K125" i="3" s="1"/>
  <c r="H125" i="3"/>
  <c r="J124" i="3"/>
  <c r="I124" i="3"/>
  <c r="H124" i="3"/>
  <c r="J123" i="3"/>
  <c r="I123" i="3"/>
  <c r="K123" i="3" s="1"/>
  <c r="H123" i="3"/>
  <c r="J122" i="3"/>
  <c r="I122" i="3"/>
  <c r="H122" i="3"/>
  <c r="J121" i="3"/>
  <c r="I121" i="3"/>
  <c r="H121" i="3"/>
  <c r="J120" i="3"/>
  <c r="I120" i="3"/>
  <c r="H120" i="3"/>
  <c r="H117" i="3"/>
  <c r="J117" i="3"/>
  <c r="I117" i="3"/>
  <c r="J11" i="8"/>
  <c r="K11" i="8" s="1"/>
  <c r="I11" i="8"/>
  <c r="H11" i="8"/>
  <c r="J19" i="9"/>
  <c r="J17" i="9"/>
  <c r="I17" i="9"/>
  <c r="K17" i="9" s="1"/>
  <c r="H17" i="9"/>
  <c r="J16" i="9"/>
  <c r="I16" i="9"/>
  <c r="H16" i="9"/>
  <c r="J15" i="9"/>
  <c r="I15" i="9"/>
  <c r="K15" i="9" s="1"/>
  <c r="H15" i="9"/>
  <c r="J14" i="9"/>
  <c r="I14" i="9"/>
  <c r="K14" i="9" s="1"/>
  <c r="H14" i="9"/>
  <c r="J13" i="9"/>
  <c r="I13" i="9"/>
  <c r="K13" i="9" s="1"/>
  <c r="H13" i="9"/>
  <c r="J12" i="9"/>
  <c r="I12" i="9"/>
  <c r="H12" i="9"/>
  <c r="J30" i="9"/>
  <c r="I30" i="9"/>
  <c r="H30" i="9"/>
  <c r="J29" i="9"/>
  <c r="I29" i="9"/>
  <c r="K29" i="9" s="1"/>
  <c r="H29" i="9"/>
  <c r="J28" i="9"/>
  <c r="J27" i="9" s="1"/>
  <c r="I28" i="9"/>
  <c r="H28" i="9"/>
  <c r="J25" i="9"/>
  <c r="J23" i="9" s="1"/>
  <c r="I25" i="9"/>
  <c r="H25" i="9"/>
  <c r="J24" i="9"/>
  <c r="I24" i="9"/>
  <c r="I23" i="9" s="1"/>
  <c r="H24" i="9"/>
  <c r="J21" i="9"/>
  <c r="I21" i="9"/>
  <c r="K21" i="9" s="1"/>
  <c r="H21" i="9"/>
  <c r="J20" i="9"/>
  <c r="I20" i="9"/>
  <c r="I19" i="9" s="1"/>
  <c r="H20" i="9"/>
  <c r="J11" i="9"/>
  <c r="J10" i="9" s="1"/>
  <c r="J43" i="9" s="1"/>
  <c r="J17" i="15" s="1"/>
  <c r="I11" i="9"/>
  <c r="H11" i="9"/>
  <c r="I27" i="9" l="1"/>
  <c r="I10" i="9"/>
  <c r="I43" i="9" s="1"/>
  <c r="I17" i="15" s="1"/>
  <c r="J10" i="1"/>
  <c r="J73" i="1" s="1"/>
  <c r="J9" i="15" s="1"/>
  <c r="K13" i="1"/>
  <c r="K17" i="1"/>
  <c r="K22" i="1"/>
  <c r="K28" i="1"/>
  <c r="K32" i="1"/>
  <c r="K36" i="1"/>
  <c r="K42" i="1"/>
  <c r="K47" i="1"/>
  <c r="K52" i="1"/>
  <c r="K56" i="1"/>
  <c r="I37" i="1"/>
  <c r="I73" i="1" s="1"/>
  <c r="I9" i="15" s="1"/>
  <c r="K12" i="1"/>
  <c r="K19" i="1"/>
  <c r="K24" i="1"/>
  <c r="K30" i="1"/>
  <c r="K34" i="1"/>
  <c r="K40" i="1"/>
  <c r="K37" i="1" s="1"/>
  <c r="K45" i="1"/>
  <c r="K50" i="1"/>
  <c r="K54" i="1"/>
  <c r="K58" i="1"/>
  <c r="K121" i="3"/>
  <c r="K120" i="3"/>
  <c r="K124" i="3"/>
  <c r="K128" i="3"/>
  <c r="K132" i="3"/>
  <c r="K136" i="3"/>
  <c r="I119" i="3"/>
  <c r="K122" i="3"/>
  <c r="K126" i="3"/>
  <c r="K130" i="3"/>
  <c r="K134" i="3"/>
  <c r="K138" i="3"/>
  <c r="K25" i="9"/>
  <c r="K20" i="9"/>
  <c r="K19" i="9" s="1"/>
  <c r="K28" i="9"/>
  <c r="K24" i="9"/>
  <c r="K23" i="9" s="1"/>
  <c r="K12" i="9"/>
  <c r="K16" i="9"/>
  <c r="K11" i="9"/>
  <c r="K10" i="9" s="1"/>
  <c r="K30" i="9"/>
  <c r="J39" i="8"/>
  <c r="J40" i="8"/>
  <c r="I40" i="8"/>
  <c r="K40" i="8" s="1"/>
  <c r="K39" i="8" s="1"/>
  <c r="H40" i="8"/>
  <c r="J37" i="8"/>
  <c r="I37" i="8"/>
  <c r="H37" i="8"/>
  <c r="J36" i="8"/>
  <c r="I36" i="8"/>
  <c r="K36" i="8" s="1"/>
  <c r="H36" i="8"/>
  <c r="J35" i="8"/>
  <c r="I35" i="8"/>
  <c r="K35" i="8" s="1"/>
  <c r="H35" i="8"/>
  <c r="J34" i="8"/>
  <c r="I34" i="8"/>
  <c r="K34" i="8" s="1"/>
  <c r="H34" i="8"/>
  <c r="J33" i="8"/>
  <c r="J32" i="8" s="1"/>
  <c r="I33" i="8"/>
  <c r="I32" i="8" s="1"/>
  <c r="H33" i="8"/>
  <c r="J30" i="8"/>
  <c r="K30" i="8" s="1"/>
  <c r="I30" i="8"/>
  <c r="H30" i="8"/>
  <c r="J29" i="8"/>
  <c r="K29" i="8" s="1"/>
  <c r="I29" i="8"/>
  <c r="H29" i="8"/>
  <c r="J28" i="8"/>
  <c r="K28" i="8" s="1"/>
  <c r="I28" i="8"/>
  <c r="H28" i="8"/>
  <c r="J27" i="8"/>
  <c r="J26" i="8" s="1"/>
  <c r="I27" i="8"/>
  <c r="I26" i="8" s="1"/>
  <c r="H27" i="8"/>
  <c r="J24" i="8"/>
  <c r="I24" i="8"/>
  <c r="K24" i="8" s="1"/>
  <c r="H24" i="8"/>
  <c r="J23" i="8"/>
  <c r="I23" i="8"/>
  <c r="K23" i="8" s="1"/>
  <c r="H23" i="8"/>
  <c r="J22" i="8"/>
  <c r="I22" i="8"/>
  <c r="K22" i="8" s="1"/>
  <c r="H22" i="8"/>
  <c r="J21" i="8"/>
  <c r="I21" i="8"/>
  <c r="H21" i="8"/>
  <c r="J20" i="8"/>
  <c r="I20" i="8"/>
  <c r="K20" i="8" s="1"/>
  <c r="H20" i="8"/>
  <c r="J19" i="8"/>
  <c r="J18" i="8" s="1"/>
  <c r="I19" i="8"/>
  <c r="K19" i="8" s="1"/>
  <c r="H19" i="8"/>
  <c r="J16" i="8"/>
  <c r="I16" i="8"/>
  <c r="K16" i="8" s="1"/>
  <c r="H16" i="8"/>
  <c r="J15" i="8"/>
  <c r="J14" i="8" s="1"/>
  <c r="I15" i="8"/>
  <c r="H15" i="8"/>
  <c r="J12" i="8"/>
  <c r="J10" i="8" s="1"/>
  <c r="I12" i="8"/>
  <c r="H12" i="8"/>
  <c r="K27" i="9" l="1"/>
  <c r="K43" i="9" s="1"/>
  <c r="K17" i="15" s="1"/>
  <c r="J54" i="8"/>
  <c r="J16" i="15" s="1"/>
  <c r="K12" i="8"/>
  <c r="K10" i="8" s="1"/>
  <c r="I10" i="8"/>
  <c r="I54" i="8" s="1"/>
  <c r="I16" i="15" s="1"/>
  <c r="K27" i="8"/>
  <c r="K26" i="8" s="1"/>
  <c r="I18" i="8"/>
  <c r="K15" i="8"/>
  <c r="K14" i="8" s="1"/>
  <c r="I14" i="8"/>
  <c r="K21" i="8"/>
  <c r="K18" i="8" s="1"/>
  <c r="K33" i="8"/>
  <c r="K37" i="8"/>
  <c r="K10" i="1"/>
  <c r="K73" i="1" s="1"/>
  <c r="K9" i="15" s="1"/>
  <c r="I39" i="8"/>
  <c r="J50" i="7"/>
  <c r="I50" i="7"/>
  <c r="K50" i="7" s="1"/>
  <c r="H50" i="7"/>
  <c r="J49" i="7"/>
  <c r="I49" i="7"/>
  <c r="K49" i="7" s="1"/>
  <c r="H49" i="7"/>
  <c r="J48" i="7"/>
  <c r="I48" i="7"/>
  <c r="K48" i="7" s="1"/>
  <c r="H48" i="7"/>
  <c r="J47" i="7"/>
  <c r="I47" i="7"/>
  <c r="H47" i="7"/>
  <c r="J46" i="7"/>
  <c r="I46" i="7"/>
  <c r="I45" i="7" s="1"/>
  <c r="H46" i="7"/>
  <c r="J43" i="7"/>
  <c r="I43" i="7"/>
  <c r="K43" i="7" s="1"/>
  <c r="H43" i="7"/>
  <c r="J42" i="7"/>
  <c r="I42" i="7"/>
  <c r="K42" i="7" s="1"/>
  <c r="H42" i="7"/>
  <c r="J41" i="7"/>
  <c r="I41" i="7"/>
  <c r="H41" i="7"/>
  <c r="J40" i="7"/>
  <c r="I40" i="7"/>
  <c r="H40" i="7"/>
  <c r="J39" i="7"/>
  <c r="I39" i="7"/>
  <c r="K39" i="7" s="1"/>
  <c r="H39" i="7"/>
  <c r="J36" i="7"/>
  <c r="J35" i="7" s="1"/>
  <c r="I36" i="7"/>
  <c r="H36" i="7"/>
  <c r="J33" i="7"/>
  <c r="I33" i="7"/>
  <c r="H33" i="7"/>
  <c r="J32" i="7"/>
  <c r="I32" i="7"/>
  <c r="H32" i="7"/>
  <c r="J31" i="7"/>
  <c r="I31" i="7"/>
  <c r="H31" i="7"/>
  <c r="J30" i="7"/>
  <c r="I30" i="7"/>
  <c r="H30" i="7"/>
  <c r="J29" i="7"/>
  <c r="I29" i="7"/>
  <c r="H29" i="7"/>
  <c r="J26" i="7"/>
  <c r="I26" i="7"/>
  <c r="H26" i="7"/>
  <c r="J25" i="7"/>
  <c r="I25" i="7"/>
  <c r="H25" i="7"/>
  <c r="J24" i="7"/>
  <c r="I24" i="7"/>
  <c r="H24" i="7"/>
  <c r="J23" i="7"/>
  <c r="I23" i="7"/>
  <c r="H23" i="7"/>
  <c r="J22" i="7"/>
  <c r="I22" i="7"/>
  <c r="H22" i="7"/>
  <c r="J21" i="7"/>
  <c r="I21" i="7"/>
  <c r="H21" i="7"/>
  <c r="J20" i="7"/>
  <c r="I20" i="7"/>
  <c r="K20" i="7" s="1"/>
  <c r="H20" i="7"/>
  <c r="J19" i="7"/>
  <c r="I19" i="7"/>
  <c r="H19" i="7"/>
  <c r="J18" i="7"/>
  <c r="I18" i="7"/>
  <c r="H18" i="7"/>
  <c r="J17" i="7"/>
  <c r="I17" i="7"/>
  <c r="H17" i="7"/>
  <c r="J16" i="7"/>
  <c r="I16" i="7"/>
  <c r="K16" i="7" s="1"/>
  <c r="H16" i="7"/>
  <c r="J15" i="7"/>
  <c r="I15" i="7"/>
  <c r="H15" i="7"/>
  <c r="J12" i="7"/>
  <c r="I12" i="7"/>
  <c r="H12" i="7"/>
  <c r="J11" i="7"/>
  <c r="I11" i="7"/>
  <c r="H11" i="7"/>
  <c r="K32" i="8" l="1"/>
  <c r="K54" i="8" s="1"/>
  <c r="K16" i="15" s="1"/>
  <c r="I10" i="7"/>
  <c r="K32" i="7"/>
  <c r="K24" i="7"/>
  <c r="K12" i="7"/>
  <c r="J45" i="7"/>
  <c r="K23" i="7"/>
  <c r="K47" i="7"/>
  <c r="J38" i="7"/>
  <c r="K15" i="7"/>
  <c r="I14" i="7"/>
  <c r="K19" i="7"/>
  <c r="I28" i="7"/>
  <c r="I62" i="7" s="1"/>
  <c r="I15" i="15" s="1"/>
  <c r="K30" i="7"/>
  <c r="K11" i="7"/>
  <c r="J10" i="7"/>
  <c r="J14" i="7"/>
  <c r="K31" i="7"/>
  <c r="K36" i="7"/>
  <c r="K35" i="7" s="1"/>
  <c r="I35" i="7"/>
  <c r="K18" i="7"/>
  <c r="K22" i="7"/>
  <c r="K26" i="7"/>
  <c r="J28" i="7"/>
  <c r="K33" i="7"/>
  <c r="K40" i="7"/>
  <c r="K46" i="7"/>
  <c r="K45" i="7" s="1"/>
  <c r="I38" i="7"/>
  <c r="K29" i="7"/>
  <c r="K17" i="7"/>
  <c r="K21" i="7"/>
  <c r="K25" i="7"/>
  <c r="K41" i="7"/>
  <c r="J15" i="6"/>
  <c r="I15" i="6"/>
  <c r="K15" i="6" s="1"/>
  <c r="H15" i="6"/>
  <c r="J14" i="6"/>
  <c r="I14" i="6"/>
  <c r="K14" i="6" s="1"/>
  <c r="H14" i="6"/>
  <c r="J13" i="6"/>
  <c r="I13" i="6"/>
  <c r="K13" i="6" s="1"/>
  <c r="H13" i="6"/>
  <c r="J12" i="6"/>
  <c r="I12" i="6"/>
  <c r="H12" i="6"/>
  <c r="J11" i="6"/>
  <c r="I11" i="6"/>
  <c r="H11" i="6"/>
  <c r="K10" i="7" l="1"/>
  <c r="J10" i="6"/>
  <c r="J17" i="6" s="1"/>
  <c r="J14" i="15" s="1"/>
  <c r="K11" i="6"/>
  <c r="I10" i="6"/>
  <c r="I17" i="6" s="1"/>
  <c r="I14" i="15" s="1"/>
  <c r="K12" i="6"/>
  <c r="K14" i="7"/>
  <c r="K38" i="7"/>
  <c r="K28" i="7"/>
  <c r="K62" i="7" s="1"/>
  <c r="K15" i="15" s="1"/>
  <c r="J62" i="7"/>
  <c r="J15" i="15" s="1"/>
  <c r="J13" i="5"/>
  <c r="I13" i="5"/>
  <c r="K13" i="5" s="1"/>
  <c r="H13" i="5"/>
  <c r="J12" i="5"/>
  <c r="I12" i="5"/>
  <c r="H12" i="5"/>
  <c r="I26" i="5"/>
  <c r="J21" i="5"/>
  <c r="I21" i="5"/>
  <c r="K21" i="5" s="1"/>
  <c r="H21" i="5"/>
  <c r="J20" i="5"/>
  <c r="I20" i="5"/>
  <c r="H20" i="5"/>
  <c r="J19" i="5"/>
  <c r="I19" i="5"/>
  <c r="K19" i="5" s="1"/>
  <c r="H19" i="5"/>
  <c r="J18" i="5"/>
  <c r="I18" i="5"/>
  <c r="H18" i="5"/>
  <c r="J17" i="5"/>
  <c r="I17" i="5"/>
  <c r="K17" i="5" s="1"/>
  <c r="H17" i="5"/>
  <c r="J16" i="5"/>
  <c r="I16" i="5"/>
  <c r="H16" i="5"/>
  <c r="J15" i="5"/>
  <c r="I15" i="5"/>
  <c r="H15" i="5"/>
  <c r="J29" i="5"/>
  <c r="I29" i="5"/>
  <c r="H29" i="5"/>
  <c r="J34" i="5"/>
  <c r="I34" i="5"/>
  <c r="H34" i="5"/>
  <c r="J33" i="5"/>
  <c r="J31" i="5" s="1"/>
  <c r="I33" i="5"/>
  <c r="H33" i="5"/>
  <c r="J32" i="5"/>
  <c r="I32" i="5"/>
  <c r="I31" i="5" s="1"/>
  <c r="H32" i="5"/>
  <c r="J30" i="5"/>
  <c r="I30" i="5"/>
  <c r="H30" i="5"/>
  <c r="J28" i="5"/>
  <c r="I28" i="5"/>
  <c r="H28" i="5"/>
  <c r="J27" i="5"/>
  <c r="J26" i="5" s="1"/>
  <c r="I27" i="5"/>
  <c r="H27" i="5"/>
  <c r="J25" i="5"/>
  <c r="I25" i="5"/>
  <c r="H25" i="5"/>
  <c r="J24" i="5"/>
  <c r="I24" i="5"/>
  <c r="H24" i="5"/>
  <c r="J23" i="5"/>
  <c r="I23" i="5"/>
  <c r="H23" i="5"/>
  <c r="J11" i="5"/>
  <c r="J10" i="5" s="1"/>
  <c r="I11" i="5"/>
  <c r="I10" i="5" s="1"/>
  <c r="H11" i="5"/>
  <c r="J47" i="4"/>
  <c r="I47" i="4"/>
  <c r="K47" i="4" s="1"/>
  <c r="H47" i="4"/>
  <c r="J46" i="4"/>
  <c r="I46" i="4"/>
  <c r="H46" i="4"/>
  <c r="J45" i="4"/>
  <c r="I45" i="4"/>
  <c r="K45" i="4" s="1"/>
  <c r="H45" i="4"/>
  <c r="J44" i="4"/>
  <c r="I44" i="4"/>
  <c r="H44" i="4"/>
  <c r="J43" i="4"/>
  <c r="I43" i="4"/>
  <c r="K43" i="4" s="1"/>
  <c r="H43" i="4"/>
  <c r="J42" i="4"/>
  <c r="I42" i="4"/>
  <c r="H42" i="4"/>
  <c r="J41" i="4"/>
  <c r="I41" i="4"/>
  <c r="K41" i="4" s="1"/>
  <c r="H41" i="4"/>
  <c r="J40" i="4"/>
  <c r="J39" i="4" s="1"/>
  <c r="I40" i="4"/>
  <c r="H40" i="4"/>
  <c r="J38" i="4"/>
  <c r="J35" i="4" s="1"/>
  <c r="I38" i="4"/>
  <c r="K38" i="4" s="1"/>
  <c r="H38" i="4"/>
  <c r="J37" i="4"/>
  <c r="I37" i="4"/>
  <c r="K37" i="4" s="1"/>
  <c r="H37" i="4"/>
  <c r="J36" i="4"/>
  <c r="I36" i="4"/>
  <c r="H36" i="4"/>
  <c r="J34" i="4"/>
  <c r="I34" i="4"/>
  <c r="H34" i="4"/>
  <c r="J33" i="4"/>
  <c r="I33" i="4"/>
  <c r="H33" i="4"/>
  <c r="J32" i="4"/>
  <c r="I32" i="4"/>
  <c r="K32" i="4" s="1"/>
  <c r="H32" i="4"/>
  <c r="J31" i="4"/>
  <c r="I31" i="4"/>
  <c r="K31" i="4" s="1"/>
  <c r="H31" i="4"/>
  <c r="J30" i="4"/>
  <c r="I30" i="4"/>
  <c r="H30" i="4"/>
  <c r="J29" i="4"/>
  <c r="I29" i="4"/>
  <c r="H29" i="4"/>
  <c r="J28" i="4"/>
  <c r="I28" i="4"/>
  <c r="K28" i="4" s="1"/>
  <c r="H28" i="4"/>
  <c r="J27" i="4"/>
  <c r="I27" i="4"/>
  <c r="H27" i="4"/>
  <c r="J26" i="4"/>
  <c r="J25" i="4" s="1"/>
  <c r="I26" i="4"/>
  <c r="I25" i="4" s="1"/>
  <c r="H26" i="4"/>
  <c r="J24" i="4"/>
  <c r="I24" i="4"/>
  <c r="H24" i="4"/>
  <c r="J23" i="4"/>
  <c r="I23" i="4"/>
  <c r="K23" i="4" s="1"/>
  <c r="H23" i="4"/>
  <c r="J22" i="4"/>
  <c r="I22" i="4"/>
  <c r="K22" i="4" s="1"/>
  <c r="H22" i="4"/>
  <c r="J20" i="4"/>
  <c r="I20" i="4"/>
  <c r="H20" i="4"/>
  <c r="J19" i="4"/>
  <c r="I19" i="4"/>
  <c r="H19" i="4"/>
  <c r="J18" i="4"/>
  <c r="I18" i="4"/>
  <c r="H18" i="4"/>
  <c r="J16" i="4"/>
  <c r="I16" i="4"/>
  <c r="K16" i="4" s="1"/>
  <c r="H16" i="4"/>
  <c r="J15" i="4"/>
  <c r="I15" i="4"/>
  <c r="H15" i="4"/>
  <c r="J14" i="4"/>
  <c r="I14" i="4"/>
  <c r="I13" i="4" s="1"/>
  <c r="H14" i="4"/>
  <c r="J12" i="4"/>
  <c r="I12" i="4"/>
  <c r="K12" i="4" s="1"/>
  <c r="H12" i="4"/>
  <c r="J11" i="4"/>
  <c r="I11" i="4"/>
  <c r="H11" i="4"/>
  <c r="K10" i="6" l="1"/>
  <c r="K17" i="6" s="1"/>
  <c r="K14" i="15" s="1"/>
  <c r="K29" i="5"/>
  <c r="J14" i="5"/>
  <c r="K18" i="5"/>
  <c r="J47" i="5"/>
  <c r="J13" i="15" s="1"/>
  <c r="K15" i="5"/>
  <c r="I14" i="5"/>
  <c r="I22" i="5"/>
  <c r="I47" i="5"/>
  <c r="I13" i="15" s="1"/>
  <c r="J22" i="5"/>
  <c r="K16" i="5"/>
  <c r="K20" i="5"/>
  <c r="K12" i="5"/>
  <c r="K18" i="4"/>
  <c r="I17" i="4"/>
  <c r="K11" i="4"/>
  <c r="K10" i="4" s="1"/>
  <c r="I10" i="4"/>
  <c r="I60" i="4" s="1"/>
  <c r="I12" i="15" s="1"/>
  <c r="J17" i="4"/>
  <c r="K27" i="4"/>
  <c r="K36" i="4"/>
  <c r="K35" i="4" s="1"/>
  <c r="I35" i="4"/>
  <c r="J13" i="4"/>
  <c r="J10" i="4"/>
  <c r="J60" i="4" s="1"/>
  <c r="J12" i="15" s="1"/>
  <c r="K15" i="4"/>
  <c r="K20" i="4"/>
  <c r="J21" i="4"/>
  <c r="K26" i="4"/>
  <c r="K30" i="4"/>
  <c r="K34" i="4"/>
  <c r="K40" i="4"/>
  <c r="K44" i="4"/>
  <c r="I39" i="4"/>
  <c r="K33" i="5"/>
  <c r="K28" i="5"/>
  <c r="K27" i="5"/>
  <c r="K23" i="5"/>
  <c r="K30" i="5"/>
  <c r="K34" i="5"/>
  <c r="K25" i="5"/>
  <c r="K11" i="5"/>
  <c r="K24" i="5"/>
  <c r="K32" i="5"/>
  <c r="I21" i="4"/>
  <c r="K14" i="4"/>
  <c r="K13" i="4" s="1"/>
  <c r="K19" i="4"/>
  <c r="K17" i="4" s="1"/>
  <c r="K24" i="4"/>
  <c r="K21" i="4" s="1"/>
  <c r="K29" i="4"/>
  <c r="K33" i="4"/>
  <c r="K42" i="4"/>
  <c r="K46" i="4"/>
  <c r="J282" i="3"/>
  <c r="I282" i="3"/>
  <c r="K282" i="3" s="1"/>
  <c r="H282" i="3"/>
  <c r="J281" i="3"/>
  <c r="I281" i="3"/>
  <c r="H281" i="3"/>
  <c r="J280" i="3"/>
  <c r="I280" i="3"/>
  <c r="K280" i="3" s="1"/>
  <c r="H280" i="3"/>
  <c r="J279" i="3"/>
  <c r="I279" i="3"/>
  <c r="H279" i="3"/>
  <c r="J278" i="3"/>
  <c r="I278" i="3"/>
  <c r="H278" i="3"/>
  <c r="J277" i="3"/>
  <c r="I277" i="3"/>
  <c r="H277" i="3"/>
  <c r="J276" i="3"/>
  <c r="I276" i="3"/>
  <c r="K276" i="3" s="1"/>
  <c r="H276" i="3"/>
  <c r="J275" i="3"/>
  <c r="I275" i="3"/>
  <c r="H275" i="3"/>
  <c r="J274" i="3"/>
  <c r="I274" i="3"/>
  <c r="H274" i="3"/>
  <c r="J273" i="3"/>
  <c r="I273" i="3"/>
  <c r="H273" i="3"/>
  <c r="J272" i="3"/>
  <c r="I272" i="3"/>
  <c r="K272" i="3" s="1"/>
  <c r="H272" i="3"/>
  <c r="J271" i="3"/>
  <c r="I271" i="3"/>
  <c r="H271" i="3"/>
  <c r="J270" i="3"/>
  <c r="I270" i="3"/>
  <c r="H270" i="3"/>
  <c r="J269" i="3"/>
  <c r="I269" i="3"/>
  <c r="H269" i="3"/>
  <c r="J268" i="3"/>
  <c r="I268" i="3"/>
  <c r="K268" i="3" s="1"/>
  <c r="H268" i="3"/>
  <c r="J267" i="3"/>
  <c r="I267" i="3"/>
  <c r="H267" i="3"/>
  <c r="J266" i="3"/>
  <c r="I266" i="3"/>
  <c r="H266" i="3"/>
  <c r="J265" i="3"/>
  <c r="I265" i="3"/>
  <c r="H265" i="3"/>
  <c r="J262" i="3"/>
  <c r="I262" i="3"/>
  <c r="K262" i="3" s="1"/>
  <c r="H262" i="3"/>
  <c r="J261" i="3"/>
  <c r="I261" i="3"/>
  <c r="H261" i="3"/>
  <c r="J260" i="3"/>
  <c r="I260" i="3"/>
  <c r="H260" i="3"/>
  <c r="J259" i="3"/>
  <c r="I259" i="3"/>
  <c r="H259" i="3"/>
  <c r="J258" i="3"/>
  <c r="I258" i="3"/>
  <c r="K258" i="3" s="1"/>
  <c r="H258" i="3"/>
  <c r="J257" i="3"/>
  <c r="I257" i="3"/>
  <c r="H257" i="3"/>
  <c r="J256" i="3"/>
  <c r="I256" i="3"/>
  <c r="H256" i="3"/>
  <c r="J255" i="3"/>
  <c r="I255" i="3"/>
  <c r="H255" i="3"/>
  <c r="J254" i="3"/>
  <c r="I254" i="3"/>
  <c r="K254" i="3" s="1"/>
  <c r="H254" i="3"/>
  <c r="J251" i="3"/>
  <c r="I251" i="3"/>
  <c r="H251" i="3"/>
  <c r="J250" i="3"/>
  <c r="I250" i="3"/>
  <c r="H250" i="3"/>
  <c r="J249" i="3"/>
  <c r="I249" i="3"/>
  <c r="H249" i="3"/>
  <c r="J248" i="3"/>
  <c r="I248" i="3"/>
  <c r="K248" i="3" s="1"/>
  <c r="H248" i="3"/>
  <c r="J247" i="3"/>
  <c r="I247" i="3"/>
  <c r="H247" i="3"/>
  <c r="J246" i="3"/>
  <c r="I246" i="3"/>
  <c r="H246" i="3"/>
  <c r="J245" i="3"/>
  <c r="I245" i="3"/>
  <c r="H245" i="3"/>
  <c r="J244" i="3"/>
  <c r="I244" i="3"/>
  <c r="K244" i="3" s="1"/>
  <c r="H244" i="3"/>
  <c r="J243" i="3"/>
  <c r="J242" i="3" s="1"/>
  <c r="I243" i="3"/>
  <c r="H243" i="3"/>
  <c r="J240" i="3"/>
  <c r="I240" i="3"/>
  <c r="H240" i="3"/>
  <c r="J239" i="3"/>
  <c r="I239" i="3"/>
  <c r="H239" i="3"/>
  <c r="J238" i="3"/>
  <c r="I238" i="3"/>
  <c r="K238" i="3" s="1"/>
  <c r="H238" i="3"/>
  <c r="J237" i="3"/>
  <c r="I237" i="3"/>
  <c r="H237" i="3"/>
  <c r="J236" i="3"/>
  <c r="I236" i="3"/>
  <c r="H236" i="3"/>
  <c r="J235" i="3"/>
  <c r="I235" i="3"/>
  <c r="H235" i="3"/>
  <c r="J234" i="3"/>
  <c r="I234" i="3"/>
  <c r="K234" i="3" s="1"/>
  <c r="H234" i="3"/>
  <c r="J233" i="3"/>
  <c r="I233" i="3"/>
  <c r="H233" i="3"/>
  <c r="J232" i="3"/>
  <c r="I232" i="3"/>
  <c r="I231" i="3" s="1"/>
  <c r="H232" i="3"/>
  <c r="J229" i="3"/>
  <c r="I229" i="3"/>
  <c r="H229" i="3"/>
  <c r="J228" i="3"/>
  <c r="I228" i="3"/>
  <c r="K228" i="3" s="1"/>
  <c r="H228" i="3"/>
  <c r="J227" i="3"/>
  <c r="I227" i="3"/>
  <c r="H227" i="3"/>
  <c r="J226" i="3"/>
  <c r="I226" i="3"/>
  <c r="H226" i="3"/>
  <c r="J225" i="3"/>
  <c r="I225" i="3"/>
  <c r="H225" i="3"/>
  <c r="J224" i="3"/>
  <c r="I224" i="3"/>
  <c r="K224" i="3" s="1"/>
  <c r="H224" i="3"/>
  <c r="J223" i="3"/>
  <c r="I223" i="3"/>
  <c r="H223" i="3"/>
  <c r="J222" i="3"/>
  <c r="I222" i="3"/>
  <c r="H222" i="3"/>
  <c r="J221" i="3"/>
  <c r="I221" i="3"/>
  <c r="H221" i="3"/>
  <c r="J220" i="3"/>
  <c r="I220" i="3"/>
  <c r="H220" i="3"/>
  <c r="J217" i="3"/>
  <c r="I217" i="3"/>
  <c r="H217" i="3"/>
  <c r="J216" i="3"/>
  <c r="I216" i="3"/>
  <c r="H216" i="3"/>
  <c r="J215" i="3"/>
  <c r="I215" i="3"/>
  <c r="H215" i="3"/>
  <c r="J214" i="3"/>
  <c r="I214" i="3"/>
  <c r="K214" i="3" s="1"/>
  <c r="H214" i="3"/>
  <c r="J213" i="3"/>
  <c r="I213" i="3"/>
  <c r="H213" i="3"/>
  <c r="J212" i="3"/>
  <c r="I212" i="3"/>
  <c r="H212" i="3"/>
  <c r="J211" i="3"/>
  <c r="I211" i="3"/>
  <c r="H211" i="3"/>
  <c r="J210" i="3"/>
  <c r="I210" i="3"/>
  <c r="K210" i="3" s="1"/>
  <c r="H210" i="3"/>
  <c r="J209" i="3"/>
  <c r="J208" i="3" s="1"/>
  <c r="I209" i="3"/>
  <c r="H209" i="3"/>
  <c r="J206" i="3"/>
  <c r="I206" i="3"/>
  <c r="H206" i="3"/>
  <c r="J205" i="3"/>
  <c r="I205" i="3"/>
  <c r="H205" i="3"/>
  <c r="J204" i="3"/>
  <c r="I204" i="3"/>
  <c r="K204" i="3" s="1"/>
  <c r="H204" i="3"/>
  <c r="J203" i="3"/>
  <c r="I203" i="3"/>
  <c r="H203" i="3"/>
  <c r="J202" i="3"/>
  <c r="I202" i="3"/>
  <c r="H202" i="3"/>
  <c r="J201" i="3"/>
  <c r="I201" i="3"/>
  <c r="H201" i="3"/>
  <c r="J200" i="3"/>
  <c r="I200" i="3"/>
  <c r="K200" i="3" s="1"/>
  <c r="H200" i="3"/>
  <c r="J199" i="3"/>
  <c r="I199" i="3"/>
  <c r="H199" i="3"/>
  <c r="J198" i="3"/>
  <c r="I198" i="3"/>
  <c r="H198" i="3"/>
  <c r="J197" i="3"/>
  <c r="I197" i="3"/>
  <c r="H197" i="3"/>
  <c r="J196" i="3"/>
  <c r="I196" i="3"/>
  <c r="K196" i="3" s="1"/>
  <c r="H196" i="3"/>
  <c r="J195" i="3"/>
  <c r="I195" i="3"/>
  <c r="H195" i="3"/>
  <c r="J194" i="3"/>
  <c r="I194" i="3"/>
  <c r="H194" i="3"/>
  <c r="J193" i="3"/>
  <c r="I193" i="3"/>
  <c r="H193" i="3"/>
  <c r="J192" i="3"/>
  <c r="I192" i="3"/>
  <c r="K192" i="3" s="1"/>
  <c r="H192" i="3"/>
  <c r="J191" i="3"/>
  <c r="I191" i="3"/>
  <c r="H191" i="3"/>
  <c r="J190" i="3"/>
  <c r="I190" i="3"/>
  <c r="H190" i="3"/>
  <c r="J189" i="3"/>
  <c r="I189" i="3"/>
  <c r="H189" i="3"/>
  <c r="J188" i="3"/>
  <c r="I188" i="3"/>
  <c r="H188" i="3"/>
  <c r="J187" i="3"/>
  <c r="I187" i="3"/>
  <c r="H187" i="3"/>
  <c r="J186" i="3"/>
  <c r="I186" i="3"/>
  <c r="I185" i="3" s="1"/>
  <c r="H186" i="3"/>
  <c r="J183" i="3"/>
  <c r="I183" i="3"/>
  <c r="H183" i="3"/>
  <c r="J182" i="3"/>
  <c r="I182" i="3"/>
  <c r="K182" i="3" s="1"/>
  <c r="H182" i="3"/>
  <c r="J181" i="3"/>
  <c r="I181" i="3"/>
  <c r="H181" i="3"/>
  <c r="J180" i="3"/>
  <c r="I180" i="3"/>
  <c r="H180" i="3"/>
  <c r="J179" i="3"/>
  <c r="I179" i="3"/>
  <c r="H179" i="3"/>
  <c r="J178" i="3"/>
  <c r="I178" i="3"/>
  <c r="K178" i="3" s="1"/>
  <c r="H178" i="3"/>
  <c r="J177" i="3"/>
  <c r="I177" i="3"/>
  <c r="H177" i="3"/>
  <c r="J176" i="3"/>
  <c r="I176" i="3"/>
  <c r="H176" i="3"/>
  <c r="J175" i="3"/>
  <c r="I175" i="3"/>
  <c r="H175" i="3"/>
  <c r="J174" i="3"/>
  <c r="I174" i="3"/>
  <c r="K174" i="3" s="1"/>
  <c r="H174" i="3"/>
  <c r="J173" i="3"/>
  <c r="I173" i="3"/>
  <c r="H173" i="3"/>
  <c r="J172" i="3"/>
  <c r="I172" i="3"/>
  <c r="H172" i="3"/>
  <c r="J171" i="3"/>
  <c r="I171" i="3"/>
  <c r="H171" i="3"/>
  <c r="J170" i="3"/>
  <c r="I170" i="3"/>
  <c r="H170" i="3"/>
  <c r="J169" i="3"/>
  <c r="I169" i="3"/>
  <c r="H169" i="3"/>
  <c r="J168" i="3"/>
  <c r="I168" i="3"/>
  <c r="H168" i="3"/>
  <c r="J167" i="3"/>
  <c r="I167" i="3"/>
  <c r="H167" i="3"/>
  <c r="J166" i="3"/>
  <c r="I166" i="3"/>
  <c r="K166" i="3" s="1"/>
  <c r="H166" i="3"/>
  <c r="J165" i="3"/>
  <c r="I165" i="3"/>
  <c r="H165" i="3"/>
  <c r="J164" i="3"/>
  <c r="I164" i="3"/>
  <c r="I163" i="3" s="1"/>
  <c r="H164" i="3"/>
  <c r="J161" i="3"/>
  <c r="I161" i="3"/>
  <c r="H161" i="3"/>
  <c r="J160" i="3"/>
  <c r="I160" i="3"/>
  <c r="K160" i="3" s="1"/>
  <c r="H160" i="3"/>
  <c r="J159" i="3"/>
  <c r="I159" i="3"/>
  <c r="H159" i="3"/>
  <c r="J158" i="3"/>
  <c r="I158" i="3"/>
  <c r="H158" i="3"/>
  <c r="J157" i="3"/>
  <c r="I157" i="3"/>
  <c r="H157" i="3"/>
  <c r="J156" i="3"/>
  <c r="I156" i="3"/>
  <c r="K156" i="3" s="1"/>
  <c r="H156" i="3"/>
  <c r="J155" i="3"/>
  <c r="I155" i="3"/>
  <c r="H155" i="3"/>
  <c r="J154" i="3"/>
  <c r="I154" i="3"/>
  <c r="H154" i="3"/>
  <c r="J153" i="3"/>
  <c r="I153" i="3"/>
  <c r="H153" i="3"/>
  <c r="J152" i="3"/>
  <c r="I152" i="3"/>
  <c r="H152" i="3"/>
  <c r="J151" i="3"/>
  <c r="I151" i="3"/>
  <c r="H151" i="3"/>
  <c r="J150" i="3"/>
  <c r="I150" i="3"/>
  <c r="H150" i="3"/>
  <c r="J149" i="3"/>
  <c r="I149" i="3"/>
  <c r="H149" i="3"/>
  <c r="J148" i="3"/>
  <c r="I148" i="3"/>
  <c r="K148" i="3" s="1"/>
  <c r="H148" i="3"/>
  <c r="J147" i="3"/>
  <c r="I147" i="3"/>
  <c r="H147" i="3"/>
  <c r="J146" i="3"/>
  <c r="I146" i="3"/>
  <c r="H146" i="3"/>
  <c r="J145" i="3"/>
  <c r="I145" i="3"/>
  <c r="H145" i="3"/>
  <c r="J144" i="3"/>
  <c r="I144" i="3"/>
  <c r="K144" i="3" s="1"/>
  <c r="H144" i="3"/>
  <c r="J143" i="3"/>
  <c r="I143" i="3"/>
  <c r="H143" i="3"/>
  <c r="J142" i="3"/>
  <c r="I142" i="3"/>
  <c r="I141" i="3" s="1"/>
  <c r="H142" i="3"/>
  <c r="J119" i="3"/>
  <c r="J116" i="3"/>
  <c r="I116" i="3"/>
  <c r="K116" i="3" s="1"/>
  <c r="H116" i="3"/>
  <c r="J115" i="3"/>
  <c r="I115" i="3"/>
  <c r="H115" i="3"/>
  <c r="J114" i="3"/>
  <c r="I114" i="3"/>
  <c r="H114" i="3"/>
  <c r="J113" i="3"/>
  <c r="I113" i="3"/>
  <c r="H113" i="3"/>
  <c r="J112" i="3"/>
  <c r="I112" i="3"/>
  <c r="K112" i="3" s="1"/>
  <c r="H112" i="3"/>
  <c r="J111" i="3"/>
  <c r="I111" i="3"/>
  <c r="H111" i="3"/>
  <c r="J110" i="3"/>
  <c r="I110" i="3"/>
  <c r="H110" i="3"/>
  <c r="J109" i="3"/>
  <c r="I109" i="3"/>
  <c r="H109" i="3"/>
  <c r="J108" i="3"/>
  <c r="I108" i="3"/>
  <c r="K108" i="3" s="1"/>
  <c r="H108" i="3"/>
  <c r="J107" i="3"/>
  <c r="I107" i="3"/>
  <c r="H107" i="3"/>
  <c r="J106" i="3"/>
  <c r="I106" i="3"/>
  <c r="H106" i="3"/>
  <c r="J105" i="3"/>
  <c r="I105" i="3"/>
  <c r="H105" i="3"/>
  <c r="J104" i="3"/>
  <c r="I104" i="3"/>
  <c r="K104" i="3" s="1"/>
  <c r="H104" i="3"/>
  <c r="J103" i="3"/>
  <c r="I103" i="3"/>
  <c r="H103" i="3"/>
  <c r="J102" i="3"/>
  <c r="I102" i="3"/>
  <c r="H102" i="3"/>
  <c r="J101" i="3"/>
  <c r="I101" i="3"/>
  <c r="H101" i="3"/>
  <c r="J100" i="3"/>
  <c r="I100" i="3"/>
  <c r="K100" i="3" s="1"/>
  <c r="H100" i="3"/>
  <c r="J99" i="3"/>
  <c r="I99" i="3"/>
  <c r="H99" i="3"/>
  <c r="J98" i="3"/>
  <c r="I98" i="3"/>
  <c r="H98" i="3"/>
  <c r="J97" i="3"/>
  <c r="I97" i="3"/>
  <c r="H97" i="3"/>
  <c r="J96" i="3"/>
  <c r="I96" i="3"/>
  <c r="K96" i="3" s="1"/>
  <c r="H96" i="3"/>
  <c r="J95" i="3"/>
  <c r="I95" i="3"/>
  <c r="K95" i="3" s="1"/>
  <c r="H95" i="3"/>
  <c r="J94" i="3"/>
  <c r="I94" i="3"/>
  <c r="H94" i="3"/>
  <c r="J93" i="3"/>
  <c r="I93" i="3"/>
  <c r="H93" i="3"/>
  <c r="J92" i="3"/>
  <c r="I92" i="3"/>
  <c r="K92" i="3" s="1"/>
  <c r="H92" i="3"/>
  <c r="J91" i="3"/>
  <c r="I91" i="3"/>
  <c r="H91" i="3"/>
  <c r="J88" i="3"/>
  <c r="I88" i="3"/>
  <c r="H88" i="3"/>
  <c r="J87" i="3"/>
  <c r="I87" i="3"/>
  <c r="H87" i="3"/>
  <c r="J86" i="3"/>
  <c r="I86" i="3"/>
  <c r="K86" i="3" s="1"/>
  <c r="H86" i="3"/>
  <c r="J85" i="3"/>
  <c r="I85" i="3"/>
  <c r="K85" i="3" s="1"/>
  <c r="H85" i="3"/>
  <c r="J84" i="3"/>
  <c r="I84" i="3"/>
  <c r="H84" i="3"/>
  <c r="J83" i="3"/>
  <c r="I83" i="3"/>
  <c r="H83" i="3"/>
  <c r="J82" i="3"/>
  <c r="I82" i="3"/>
  <c r="K82" i="3" s="1"/>
  <c r="H82" i="3"/>
  <c r="J81" i="3"/>
  <c r="I81" i="3"/>
  <c r="H81" i="3"/>
  <c r="J80" i="3"/>
  <c r="I80" i="3"/>
  <c r="H80" i="3"/>
  <c r="J79" i="3"/>
  <c r="I79" i="3"/>
  <c r="H79" i="3"/>
  <c r="J78" i="3"/>
  <c r="I78" i="3"/>
  <c r="K78" i="3" s="1"/>
  <c r="H78" i="3"/>
  <c r="J77" i="3"/>
  <c r="I77" i="3"/>
  <c r="H77" i="3"/>
  <c r="J76" i="3"/>
  <c r="I76" i="3"/>
  <c r="H76" i="3"/>
  <c r="J75" i="3"/>
  <c r="I75" i="3"/>
  <c r="H75" i="3"/>
  <c r="J74" i="3"/>
  <c r="I74" i="3"/>
  <c r="K74" i="3" s="1"/>
  <c r="H74" i="3"/>
  <c r="J73" i="3"/>
  <c r="I73" i="3"/>
  <c r="H73" i="3"/>
  <c r="J72" i="3"/>
  <c r="I72" i="3"/>
  <c r="H72" i="3"/>
  <c r="J71" i="3"/>
  <c r="I71" i="3"/>
  <c r="H71" i="3"/>
  <c r="J70" i="3"/>
  <c r="I70" i="3"/>
  <c r="K70" i="3" s="1"/>
  <c r="H70" i="3"/>
  <c r="J69" i="3"/>
  <c r="I69" i="3"/>
  <c r="K69" i="3" s="1"/>
  <c r="H69" i="3"/>
  <c r="J68" i="3"/>
  <c r="I68" i="3"/>
  <c r="H68" i="3"/>
  <c r="J67" i="3"/>
  <c r="I67" i="3"/>
  <c r="H67" i="3"/>
  <c r="J66" i="3"/>
  <c r="I66" i="3"/>
  <c r="K66" i="3" s="1"/>
  <c r="H66" i="3"/>
  <c r="J65" i="3"/>
  <c r="I65" i="3"/>
  <c r="H65" i="3"/>
  <c r="J63" i="3"/>
  <c r="I63" i="3"/>
  <c r="H63" i="3"/>
  <c r="J62" i="3"/>
  <c r="I62" i="3"/>
  <c r="H62" i="3"/>
  <c r="J61" i="3"/>
  <c r="I61" i="3"/>
  <c r="K61" i="3" s="1"/>
  <c r="H61" i="3"/>
  <c r="J60" i="3"/>
  <c r="I60" i="3"/>
  <c r="H60" i="3"/>
  <c r="J59" i="3"/>
  <c r="I59" i="3"/>
  <c r="H59" i="3"/>
  <c r="J58" i="3"/>
  <c r="I58" i="3"/>
  <c r="H58" i="3"/>
  <c r="J57" i="3"/>
  <c r="I57" i="3"/>
  <c r="K57" i="3" s="1"/>
  <c r="H57" i="3"/>
  <c r="J56" i="3"/>
  <c r="I56" i="3"/>
  <c r="H56" i="3"/>
  <c r="J55" i="3"/>
  <c r="I55" i="3"/>
  <c r="H55" i="3"/>
  <c r="J54" i="3"/>
  <c r="I54" i="3"/>
  <c r="H54" i="3"/>
  <c r="J53" i="3"/>
  <c r="I53" i="3"/>
  <c r="K53" i="3" s="1"/>
  <c r="H53" i="3"/>
  <c r="J52" i="3"/>
  <c r="I52" i="3"/>
  <c r="H52" i="3"/>
  <c r="J51" i="3"/>
  <c r="I51" i="3"/>
  <c r="H51" i="3"/>
  <c r="J50" i="3"/>
  <c r="I50" i="3"/>
  <c r="H50" i="3"/>
  <c r="J49" i="3"/>
  <c r="I49" i="3"/>
  <c r="K49" i="3" s="1"/>
  <c r="H49" i="3"/>
  <c r="J48" i="3"/>
  <c r="I48" i="3"/>
  <c r="H48" i="3"/>
  <c r="J47" i="3"/>
  <c r="I47" i="3"/>
  <c r="H47" i="3"/>
  <c r="J46" i="3"/>
  <c r="I46" i="3"/>
  <c r="H46" i="3"/>
  <c r="J45" i="3"/>
  <c r="I45" i="3"/>
  <c r="K45" i="3" s="1"/>
  <c r="H45" i="3"/>
  <c r="J44" i="3"/>
  <c r="I44" i="3"/>
  <c r="H44" i="3"/>
  <c r="J43" i="3"/>
  <c r="I43" i="3"/>
  <c r="H43" i="3"/>
  <c r="J42" i="3"/>
  <c r="I42" i="3"/>
  <c r="H42" i="3"/>
  <c r="J41" i="3"/>
  <c r="I41" i="3"/>
  <c r="K41" i="3" s="1"/>
  <c r="H41" i="3"/>
  <c r="J40" i="3"/>
  <c r="I40" i="3"/>
  <c r="H40" i="3"/>
  <c r="I18" i="3"/>
  <c r="J18" i="3"/>
  <c r="K18" i="3" s="1"/>
  <c r="H18" i="3"/>
  <c r="J36" i="3"/>
  <c r="I36" i="3"/>
  <c r="H36" i="3"/>
  <c r="J35" i="3"/>
  <c r="I35" i="3"/>
  <c r="K35" i="3" s="1"/>
  <c r="H35" i="3"/>
  <c r="J34" i="3"/>
  <c r="I34" i="3"/>
  <c r="H34" i="3"/>
  <c r="J33" i="3"/>
  <c r="I33" i="3"/>
  <c r="H33" i="3"/>
  <c r="J32" i="3"/>
  <c r="I32" i="3"/>
  <c r="H32" i="3"/>
  <c r="J31" i="3"/>
  <c r="I31" i="3"/>
  <c r="K31" i="3" s="1"/>
  <c r="H31" i="3"/>
  <c r="J30" i="3"/>
  <c r="I30" i="3"/>
  <c r="H30" i="3"/>
  <c r="J29" i="3"/>
  <c r="I29" i="3"/>
  <c r="H29" i="3"/>
  <c r="J28" i="3"/>
  <c r="I28" i="3"/>
  <c r="H28" i="3"/>
  <c r="J27" i="3"/>
  <c r="I27" i="3"/>
  <c r="K27" i="3" s="1"/>
  <c r="H27" i="3"/>
  <c r="J26" i="3"/>
  <c r="I26" i="3"/>
  <c r="H26" i="3"/>
  <c r="J25" i="3"/>
  <c r="I25" i="3"/>
  <c r="H25" i="3"/>
  <c r="J24" i="3"/>
  <c r="I24" i="3"/>
  <c r="H24" i="3"/>
  <c r="J23" i="3"/>
  <c r="I23" i="3"/>
  <c r="K23" i="3" s="1"/>
  <c r="H23" i="3"/>
  <c r="J22" i="3"/>
  <c r="I22" i="3"/>
  <c r="H22" i="3"/>
  <c r="J21" i="3"/>
  <c r="I21" i="3"/>
  <c r="H21" i="3"/>
  <c r="J20" i="3"/>
  <c r="I20" i="3"/>
  <c r="H20" i="3"/>
  <c r="J19" i="3"/>
  <c r="I19" i="3"/>
  <c r="K19" i="3" s="1"/>
  <c r="H19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K10" i="5" l="1"/>
  <c r="K22" i="5"/>
  <c r="K26" i="5"/>
  <c r="K31" i="5"/>
  <c r="K14" i="5"/>
  <c r="K25" i="4"/>
  <c r="K60" i="4" s="1"/>
  <c r="K12" i="15" s="1"/>
  <c r="K39" i="4"/>
  <c r="K188" i="3"/>
  <c r="K73" i="3"/>
  <c r="K77" i="3"/>
  <c r="K81" i="3"/>
  <c r="K99" i="3"/>
  <c r="K103" i="3"/>
  <c r="K107" i="3"/>
  <c r="K111" i="3"/>
  <c r="K115" i="3"/>
  <c r="I264" i="3"/>
  <c r="K152" i="3"/>
  <c r="J264" i="3"/>
  <c r="K267" i="3"/>
  <c r="K271" i="3"/>
  <c r="K275" i="3"/>
  <c r="K279" i="3"/>
  <c r="J163" i="3"/>
  <c r="J185" i="3"/>
  <c r="J64" i="3"/>
  <c r="J90" i="3"/>
  <c r="K220" i="3"/>
  <c r="I219" i="3"/>
  <c r="J253" i="3"/>
  <c r="I11" i="3"/>
  <c r="I38" i="3"/>
  <c r="I64" i="3"/>
  <c r="I90" i="3"/>
  <c r="J141" i="3"/>
  <c r="J231" i="3"/>
  <c r="J11" i="3"/>
  <c r="J38" i="3"/>
  <c r="K20" i="3"/>
  <c r="K24" i="3"/>
  <c r="K28" i="3"/>
  <c r="K32" i="3"/>
  <c r="K36" i="3"/>
  <c r="K46" i="3"/>
  <c r="K50" i="3"/>
  <c r="K54" i="3"/>
  <c r="K58" i="3"/>
  <c r="K62" i="3"/>
  <c r="K143" i="3"/>
  <c r="K147" i="3"/>
  <c r="K151" i="3"/>
  <c r="K155" i="3"/>
  <c r="K159" i="3"/>
  <c r="K169" i="3"/>
  <c r="K173" i="3"/>
  <c r="K177" i="3"/>
  <c r="K181" i="3"/>
  <c r="K187" i="3"/>
  <c r="K191" i="3"/>
  <c r="K195" i="3"/>
  <c r="K199" i="3"/>
  <c r="K203" i="3"/>
  <c r="K209" i="3"/>
  <c r="K213" i="3"/>
  <c r="K217" i="3"/>
  <c r="J219" i="3"/>
  <c r="K223" i="3"/>
  <c r="K227" i="3"/>
  <c r="K233" i="3"/>
  <c r="K237" i="3"/>
  <c r="K243" i="3"/>
  <c r="I242" i="3"/>
  <c r="K247" i="3"/>
  <c r="K257" i="3"/>
  <c r="K261" i="3"/>
  <c r="I208" i="3"/>
  <c r="K14" i="3"/>
  <c r="K65" i="3"/>
  <c r="K91" i="3"/>
  <c r="K165" i="3"/>
  <c r="K251" i="3"/>
  <c r="K13" i="3"/>
  <c r="K17" i="3"/>
  <c r="K22" i="3"/>
  <c r="K26" i="3"/>
  <c r="K30" i="3"/>
  <c r="K34" i="3"/>
  <c r="K40" i="3"/>
  <c r="K44" i="3"/>
  <c r="K48" i="3"/>
  <c r="K52" i="3"/>
  <c r="K56" i="3"/>
  <c r="K60" i="3"/>
  <c r="K68" i="3"/>
  <c r="K72" i="3"/>
  <c r="K76" i="3"/>
  <c r="K80" i="3"/>
  <c r="K84" i="3"/>
  <c r="K88" i="3"/>
  <c r="K94" i="3"/>
  <c r="K98" i="3"/>
  <c r="K102" i="3"/>
  <c r="K106" i="3"/>
  <c r="K110" i="3"/>
  <c r="K114" i="3"/>
  <c r="K142" i="3"/>
  <c r="K146" i="3"/>
  <c r="K150" i="3"/>
  <c r="K154" i="3"/>
  <c r="K158" i="3"/>
  <c r="K164" i="3"/>
  <c r="K168" i="3"/>
  <c r="K172" i="3"/>
  <c r="K176" i="3"/>
  <c r="K180" i="3"/>
  <c r="K186" i="3"/>
  <c r="K190" i="3"/>
  <c r="K194" i="3"/>
  <c r="K198" i="3"/>
  <c r="K202" i="3"/>
  <c r="K206" i="3"/>
  <c r="K212" i="3"/>
  <c r="K216" i="3"/>
  <c r="K222" i="3"/>
  <c r="K226" i="3"/>
  <c r="K232" i="3"/>
  <c r="K236" i="3"/>
  <c r="K240" i="3"/>
  <c r="K246" i="3"/>
  <c r="K250" i="3"/>
  <c r="K256" i="3"/>
  <c r="K260" i="3"/>
  <c r="K266" i="3"/>
  <c r="K270" i="3"/>
  <c r="K274" i="3"/>
  <c r="K278" i="3"/>
  <c r="K12" i="3"/>
  <c r="K16" i="3"/>
  <c r="K21" i="3"/>
  <c r="K25" i="3"/>
  <c r="K29" i="3"/>
  <c r="K33" i="3"/>
  <c r="K43" i="3"/>
  <c r="K47" i="3"/>
  <c r="K51" i="3"/>
  <c r="K55" i="3"/>
  <c r="K59" i="3"/>
  <c r="K63" i="3"/>
  <c r="K67" i="3"/>
  <c r="K75" i="3"/>
  <c r="K79" i="3"/>
  <c r="K83" i="3"/>
  <c r="K87" i="3"/>
  <c r="K93" i="3"/>
  <c r="K97" i="3"/>
  <c r="K101" i="3"/>
  <c r="K105" i="3"/>
  <c r="K109" i="3"/>
  <c r="K113" i="3"/>
  <c r="K117" i="3"/>
  <c r="K145" i="3"/>
  <c r="K149" i="3"/>
  <c r="K153" i="3"/>
  <c r="K157" i="3"/>
  <c r="K161" i="3"/>
  <c r="K167" i="3"/>
  <c r="K171" i="3"/>
  <c r="K175" i="3"/>
  <c r="K179" i="3"/>
  <c r="K183" i="3"/>
  <c r="K189" i="3"/>
  <c r="K193" i="3"/>
  <c r="K197" i="3"/>
  <c r="K201" i="3"/>
  <c r="K205" i="3"/>
  <c r="K211" i="3"/>
  <c r="K215" i="3"/>
  <c r="K221" i="3"/>
  <c r="K225" i="3"/>
  <c r="K229" i="3"/>
  <c r="K235" i="3"/>
  <c r="K239" i="3"/>
  <c r="K245" i="3"/>
  <c r="K249" i="3"/>
  <c r="K255" i="3"/>
  <c r="K259" i="3"/>
  <c r="I253" i="3"/>
  <c r="K265" i="3"/>
  <c r="K269" i="3"/>
  <c r="K273" i="3"/>
  <c r="K277" i="3"/>
  <c r="K281" i="3"/>
  <c r="K170" i="3"/>
  <c r="K71" i="3"/>
  <c r="K42" i="3"/>
  <c r="K15" i="3"/>
  <c r="J38" i="2"/>
  <c r="I38" i="2"/>
  <c r="K38" i="2" s="1"/>
  <c r="H38" i="2"/>
  <c r="J37" i="2"/>
  <c r="I37" i="2"/>
  <c r="H37" i="2"/>
  <c r="J36" i="2"/>
  <c r="I36" i="2"/>
  <c r="H36" i="2"/>
  <c r="J35" i="2"/>
  <c r="I35" i="2"/>
  <c r="H35" i="2"/>
  <c r="J34" i="2"/>
  <c r="I34" i="2"/>
  <c r="K34" i="2" s="1"/>
  <c r="H34" i="2"/>
  <c r="J33" i="2"/>
  <c r="I33" i="2"/>
  <c r="H33" i="2"/>
  <c r="J32" i="2"/>
  <c r="I32" i="2"/>
  <c r="H32" i="2"/>
  <c r="J31" i="2"/>
  <c r="I31" i="2"/>
  <c r="H31" i="2"/>
  <c r="J72" i="2"/>
  <c r="I72" i="2"/>
  <c r="H72" i="2"/>
  <c r="J71" i="2"/>
  <c r="I71" i="2"/>
  <c r="H71" i="2"/>
  <c r="J70" i="2"/>
  <c r="I70" i="2"/>
  <c r="K70" i="2" s="1"/>
  <c r="H70" i="2"/>
  <c r="J69" i="2"/>
  <c r="I69" i="2"/>
  <c r="H69" i="2"/>
  <c r="H65" i="2"/>
  <c r="I65" i="2"/>
  <c r="J65" i="2"/>
  <c r="K65" i="2"/>
  <c r="J26" i="2"/>
  <c r="I26" i="2"/>
  <c r="H26" i="2"/>
  <c r="J23" i="2"/>
  <c r="I23" i="2"/>
  <c r="H23" i="2"/>
  <c r="J22" i="2"/>
  <c r="I22" i="2"/>
  <c r="H22" i="2"/>
  <c r="J20" i="2"/>
  <c r="I20" i="2"/>
  <c r="H20" i="2"/>
  <c r="J15" i="2"/>
  <c r="I15" i="2"/>
  <c r="H15" i="2"/>
  <c r="J12" i="2"/>
  <c r="I12" i="2"/>
  <c r="H12" i="2"/>
  <c r="J68" i="2"/>
  <c r="I68" i="2"/>
  <c r="H68" i="2"/>
  <c r="J67" i="2"/>
  <c r="I67" i="2"/>
  <c r="H67" i="2"/>
  <c r="J64" i="2"/>
  <c r="I64" i="2"/>
  <c r="H64" i="2"/>
  <c r="J63" i="2"/>
  <c r="I63" i="2"/>
  <c r="H63" i="2"/>
  <c r="J61" i="2"/>
  <c r="I61" i="2"/>
  <c r="H61" i="2"/>
  <c r="J59" i="2"/>
  <c r="I59" i="2"/>
  <c r="H59" i="2"/>
  <c r="J58" i="2"/>
  <c r="I58" i="2"/>
  <c r="H58" i="2"/>
  <c r="J56" i="2"/>
  <c r="I56" i="2"/>
  <c r="H56" i="2"/>
  <c r="J54" i="2"/>
  <c r="I54" i="2"/>
  <c r="H54" i="2"/>
  <c r="J53" i="2"/>
  <c r="I53" i="2"/>
  <c r="H53" i="2"/>
  <c r="J52" i="2"/>
  <c r="I52" i="2"/>
  <c r="H52" i="2"/>
  <c r="J51" i="2"/>
  <c r="J50" i="2" s="1"/>
  <c r="I51" i="2"/>
  <c r="H51" i="2"/>
  <c r="J27" i="2"/>
  <c r="I27" i="2"/>
  <c r="H27" i="2"/>
  <c r="J25" i="2"/>
  <c r="I25" i="2"/>
  <c r="H25" i="2"/>
  <c r="J19" i="2"/>
  <c r="I19" i="2"/>
  <c r="H19" i="2"/>
  <c r="J18" i="2"/>
  <c r="I18" i="2"/>
  <c r="H18" i="2"/>
  <c r="J16" i="2"/>
  <c r="I16" i="2"/>
  <c r="H16" i="2"/>
  <c r="J13" i="2"/>
  <c r="I13" i="2"/>
  <c r="H13" i="2"/>
  <c r="K47" i="5" l="1"/>
  <c r="K13" i="15" s="1"/>
  <c r="I295" i="3"/>
  <c r="I11" i="15" s="1"/>
  <c r="J295" i="3"/>
  <c r="J11" i="15" s="1"/>
  <c r="K264" i="3"/>
  <c r="K208" i="3"/>
  <c r="I66" i="2"/>
  <c r="K31" i="2"/>
  <c r="K35" i="2"/>
  <c r="J66" i="2"/>
  <c r="J49" i="2" s="1"/>
  <c r="I50" i="2"/>
  <c r="I49" i="2" s="1"/>
  <c r="K33" i="2"/>
  <c r="K37" i="2"/>
  <c r="K253" i="3"/>
  <c r="K163" i="3"/>
  <c r="K90" i="3"/>
  <c r="K242" i="3"/>
  <c r="K231" i="3"/>
  <c r="K141" i="3"/>
  <c r="K11" i="3"/>
  <c r="K185" i="3"/>
  <c r="K38" i="3"/>
  <c r="K219" i="3"/>
  <c r="K32" i="2"/>
  <c r="K36" i="2"/>
  <c r="I11" i="2"/>
  <c r="J11" i="2"/>
  <c r="K119" i="3"/>
  <c r="K64" i="3"/>
  <c r="K15" i="2"/>
  <c r="K26" i="2"/>
  <c r="K72" i="2"/>
  <c r="K20" i="2"/>
  <c r="K69" i="2"/>
  <c r="K71" i="2"/>
  <c r="K58" i="2"/>
  <c r="K53" i="2"/>
  <c r="K22" i="2"/>
  <c r="K61" i="2"/>
  <c r="K12" i="2"/>
  <c r="K23" i="2"/>
  <c r="K52" i="2"/>
  <c r="K51" i="2"/>
  <c r="K64" i="2"/>
  <c r="K68" i="2"/>
  <c r="K13" i="2"/>
  <c r="K18" i="2"/>
  <c r="K25" i="2"/>
  <c r="K16" i="2"/>
  <c r="K19" i="2"/>
  <c r="K27" i="2"/>
  <c r="K54" i="2"/>
  <c r="K56" i="2"/>
  <c r="K59" i="2"/>
  <c r="K63" i="2"/>
  <c r="K67" i="2"/>
  <c r="K295" i="3" l="1"/>
  <c r="K11" i="15" s="1"/>
  <c r="K66" i="2"/>
  <c r="K50" i="2"/>
  <c r="K49" i="2" s="1"/>
  <c r="K11" i="2"/>
  <c r="J30" i="2" l="1"/>
  <c r="I30" i="2"/>
  <c r="H30" i="2"/>
  <c r="J29" i="2"/>
  <c r="J28" i="2" s="1"/>
  <c r="J10" i="2" s="1"/>
  <c r="J85" i="2" s="1"/>
  <c r="J10" i="15" s="1"/>
  <c r="J23" i="15" s="1"/>
  <c r="I29" i="2"/>
  <c r="H29" i="2"/>
  <c r="I28" i="2" l="1"/>
  <c r="I10" i="2" s="1"/>
  <c r="I85" i="2" s="1"/>
  <c r="I10" i="15" s="1"/>
  <c r="I23" i="15" s="1"/>
  <c r="K30" i="2"/>
  <c r="K29" i="2"/>
  <c r="K28" i="2" s="1"/>
  <c r="K10" i="2" s="1"/>
  <c r="K85" i="2" s="1"/>
  <c r="K10" i="15" s="1"/>
  <c r="K23" i="15" s="1"/>
</calcChain>
</file>

<file path=xl/sharedStrings.xml><?xml version="1.0" encoding="utf-8"?>
<sst xmlns="http://schemas.openxmlformats.org/spreadsheetml/2006/main" count="1902" uniqueCount="686">
  <si>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</si>
  <si>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</si>
  <si>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</si>
  <si>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</si>
  <si>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</si>
  <si>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</si>
  <si>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</si>
  <si>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</si>
  <si>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</si>
  <si>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</si>
  <si>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</si>
  <si>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</si>
  <si>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</si>
  <si>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</si>
  <si>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</si>
  <si>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</si>
  <si>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шт.</t>
  </si>
  <si>
    <t>2</t>
  </si>
  <si>
    <t>3</t>
  </si>
  <si>
    <t>м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</si>
  <si>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</si>
  <si>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</si>
  <si>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</si>
  <si>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</si>
  <si>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</si>
  <si>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</si>
  <si>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</si>
  <si>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</si>
  <si>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</si>
  <si>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</si>
  <si>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</si>
  <si>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</si>
  <si>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6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</si>
  <si>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</si>
  <si>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</si>
  <si>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</si>
  <si>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</si>
  <si>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</si>
  <si>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</si>
  <si>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10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</si>
  <si>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</si>
  <si>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</si>
  <si>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</si>
  <si>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</si>
  <si>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</si>
  <si>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</si>
  <si>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</si>
  <si>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</si>
  <si>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</si>
  <si>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</si>
  <si>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</si>
  <si>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</si>
  <si>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</si>
  <si>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</si>
  <si>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</si>
  <si>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Водоснабжение</t>
  </si>
  <si>
    <t>Водоразборная арматура</t>
  </si>
  <si>
    <t>Смеситель для умывальника (в комплекте: гибкая подводка ВР-смеситель длиной 600мм.-2шт.).</t>
  </si>
  <si>
    <t>компл.</t>
  </si>
  <si>
    <t>Смеситель душевой</t>
  </si>
  <si>
    <t>4</t>
  </si>
  <si>
    <t>Электроводонагреватель EWH 30 Royal H</t>
  </si>
  <si>
    <t>Арматура и оборудование.</t>
  </si>
  <si>
    <t>Расходомер DN15 мм; PN2.5 МПа. (в комплекте: сгон с наружной резьбой -2компл.)</t>
  </si>
  <si>
    <t>ВСКМ 90-15</t>
  </si>
  <si>
    <t>Обратный клапан DN15 мм; PN1.6 МПа.</t>
  </si>
  <si>
    <t>Фильтр DN15 мм; PN2.5 МПа.</t>
  </si>
  <si>
    <t>шт</t>
  </si>
  <si>
    <t>Шаровой кран с внутренней резьбой; ниппелем с накиЗной гайкой DN15 мм; PN4.0 МПа.</t>
  </si>
  <si>
    <t>Шаровой кран с внутренней резьбой; ниппелем с накидной гайкой DN15 мм; PN4.0 МПа.</t>
  </si>
  <si>
    <t>5</t>
  </si>
  <si>
    <t>7</t>
  </si>
  <si>
    <t>8</t>
  </si>
  <si>
    <t>Трубы.</t>
  </si>
  <si>
    <t>Универсальная полипропиленовая труба PN20 с наружным диаметром 20мм; толщиной стенки 3.4мм.</t>
  </si>
  <si>
    <t>ГОСТ 32415-2013</t>
  </si>
  <si>
    <t>Универсальная полипропиленовая труба PN20 с наружным диаметром 25мм; толщиной стенки 4.2мм.</t>
  </si>
  <si>
    <t>Армированная стекловолокном полипропиленовая труба PN20 с наружным диаметром 20мм; толщиной стенки 2.8мм.</t>
  </si>
  <si>
    <t>Изоляция трубопроводов.</t>
  </si>
  <si>
    <t>Утеплитель трубный из вспененного каучука; толщиной 13мм. для труб с наружным диаметром 20мм.</t>
  </si>
  <si>
    <t>K-Flex ST</t>
  </si>
  <si>
    <t>Фитинги.</t>
  </si>
  <si>
    <t>Полипропиленовый переходник с наружной резьбой Ф20х1/2.</t>
  </si>
  <si>
    <t>Полипропиленовый тройник Ф20х20х20.</t>
  </si>
  <si>
    <t>Полипропиленовый тройник Ф25х20х25.</t>
  </si>
  <si>
    <t>Полипропиленовый тройник Ф25х25х25.</t>
  </si>
  <si>
    <t>Полипропиленовый угольник 90гр. Ф20.</t>
  </si>
  <si>
    <t>Полипропиленовый угольник 90гр. Ф25.</t>
  </si>
  <si>
    <t>Сантехнические приборы.</t>
  </si>
  <si>
    <t>Умывальник с канализационной обвязкой.</t>
  </si>
  <si>
    <t>Унитаз с гофрой и гибкой подбодкой для воды (ВР-ВР) длиной 600 мм.</t>
  </si>
  <si>
    <t>Раструбная серая полипропиленобая труба с наружным диаметром 110мм; толщиной стенки 2.7мм.</t>
  </si>
  <si>
    <t>ГОСТ 32414-2013</t>
  </si>
  <si>
    <t>м.</t>
  </si>
  <si>
    <t>Раструбная серая полипропиленобая труба с наружным диаметром 50мм; толщиной стенки 1.8мм.</t>
  </si>
  <si>
    <t>Фитинги</t>
  </si>
  <si>
    <t>Раструбная серая полипропиленобая ребизия с наружным диаметром 110мм.</t>
  </si>
  <si>
    <t>110/500</t>
  </si>
  <si>
    <t>Раструбная серая дбухплоскостная полипропиленобая крестобина; угол 87.3 гр. с наружным диаметром 110х110х50мм.</t>
  </si>
  <si>
    <t>Раструбная серая полипропиленобая заглушка с наружным диаметром 50мм.</t>
  </si>
  <si>
    <t>Раструбный серый полипропиленобый переход с наружным диаметром 110х50мм.</t>
  </si>
  <si>
    <t>Раструбный серый полипропиленобый тройник; угол 45гр. с наружным диаметром 50х50мм.</t>
  </si>
  <si>
    <t>Раструбный серый полипропиленобый тройник; угол 45гр. с наружным диаметром 110х50мм.</t>
  </si>
  <si>
    <t>Раструбный серый полипропиленобый тройник; угол 45гр. с наружным диаметром 110х110мм.</t>
  </si>
  <si>
    <t>Раструбный серый полипропиленобый тройник; угол 87гр. с наружным диаметром 50х50мм.</t>
  </si>
  <si>
    <t>Раструбный серый полипропиленовый тройник; угол 87гр. с наружным диаметром 110х110мм.</t>
  </si>
  <si>
    <t>Раструбный серый полипропиленовый отвод; угол 45гр. с наружным диаметром 50мм.</t>
  </si>
  <si>
    <t>Раструбный серый полипропиленовый отвод; угол 45гр. с наружным диаметром 110мм.</t>
  </si>
  <si>
    <t>Раструбный серый полипропиленовый отвод; угол 87гр. с наружным диаметром 50мм.</t>
  </si>
  <si>
    <t>Вентиляционный быход Ф110мм. (в комплекте: проходной элемент для скатной кробли- 1 компл.; детали крепления к кробле-1 компл.).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</si>
  <si>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</si>
  <si>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</si>
  <si>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</si>
  <si>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</si>
  <si>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</si>
  <si>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</si>
  <si>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</si>
  <si>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</si>
  <si>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</si>
  <si>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</si>
  <si>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</si>
  <si>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</si>
  <si>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Наружное Водоснабжение В1</t>
  </si>
  <si>
    <t>ДНИЩЕ</t>
  </si>
  <si>
    <t>ПЛИТА ПЕРЕКРЫТИЯ</t>
  </si>
  <si>
    <t>ГОРЛОВИНА</t>
  </si>
  <si>
    <t>К06</t>
  </si>
  <si>
    <t>Гидроизоляция камер</t>
  </si>
  <si>
    <t>КОЛОДЦЫ ВОДОСНАБЖЕНИЯ</t>
  </si>
  <si>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2000 мм.</t>
    </r>
  </si>
  <si>
    <t>ПН20</t>
  </si>
  <si>
    <t>РАБОЧАЯ ЧАСТЬ</t>
  </si>
  <si>
    <t>1ПП20-2</t>
  </si>
  <si>
    <t>КОЛОДЦЫ КАНАЛИЗАЦИОННЫЕ</t>
  </si>
  <si>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1000 мм.</t>
    </r>
  </si>
  <si>
    <t>ПН10</t>
  </si>
  <si>
    <t>КС10.6</t>
  </si>
  <si>
    <t>КС10.9</t>
  </si>
  <si>
    <t>КС7.3</t>
  </si>
  <si>
    <t>ОБОРУДОВАНИЕ И МАТЕРИАЛЛЫ</t>
  </si>
  <si>
    <t>Колодец  ВВ-1</t>
  </si>
  <si>
    <t>Колодец  ВВ-2</t>
  </si>
  <si>
    <r>
      <rPr>
        <sz val="12"/>
        <rFont val="Calibri"/>
        <family val="2"/>
        <charset val="204"/>
      </rPr>
      <t>Ø1</t>
    </r>
    <r>
      <rPr>
        <sz val="12"/>
        <rFont val="Times New Roman"/>
        <family val="1"/>
        <charset val="1"/>
      </rPr>
      <t>000 мм.</t>
    </r>
  </si>
  <si>
    <t>КС20.9</t>
  </si>
  <si>
    <t>1ПП10-2</t>
  </si>
  <si>
    <t xml:space="preserve">Стремянка </t>
  </si>
  <si>
    <t>Оборудование и материалы</t>
  </si>
  <si>
    <t>Труба ПЗ-100 SDR13.6 025х2 Т "питьевая" с фасонными изделиями</t>
  </si>
  <si>
    <t>ГОСТ 18599-83</t>
  </si>
  <si>
    <t>ГОСТ 10704-91</t>
  </si>
  <si>
    <r>
      <t xml:space="preserve">Гильзы из эл/сварных труб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219*6,0 L=0,5</t>
    </r>
  </si>
  <si>
    <t>п.м.</t>
  </si>
  <si>
    <t>Манжета герметизирующая</t>
  </si>
  <si>
    <t>компл</t>
  </si>
  <si>
    <t>Колодец водопроводный из ж/б колец Д=1,0м; Н=1,7м</t>
  </si>
  <si>
    <t>т.п.р. 901-09-11.84 альб. VI. 88</t>
  </si>
  <si>
    <t>соор.</t>
  </si>
  <si>
    <t>Колодец водопроводный из ж/б колец Д=2м; Н=2м</t>
  </si>
  <si>
    <t>Люк тип "СЛ" с корпусом и резин. кольцом</t>
  </si>
  <si>
    <t>ГОСТ 3634-99</t>
  </si>
  <si>
    <t>Кран шаровый Ф25</t>
  </si>
  <si>
    <t>врезка</t>
  </si>
  <si>
    <r>
      <t xml:space="preserve">Труба эл/сварная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1"/>
      </rPr>
      <t>219*6,0</t>
    </r>
  </si>
  <si>
    <t>Лестница водопроводная ЛВ металлическая из гладкой арматуры 25мм. l=1.2м</t>
  </si>
  <si>
    <t>Кран спускной Ф15
Седловое ответвление электросварное ПЭ100 0315x32 SDR11
Врезка водопровода Ф32 в Ф315</t>
  </si>
  <si>
    <t>Колодец  КК 1-1</t>
  </si>
  <si>
    <t>Колодец  КК 1-2</t>
  </si>
  <si>
    <t>Колодец  КК 1-3</t>
  </si>
  <si>
    <t>Колодец  КК 1-4</t>
  </si>
  <si>
    <t>ПП10-2</t>
  </si>
  <si>
    <t xml:space="preserve">Гидроизоляция </t>
  </si>
  <si>
    <t>Труба ПВХ SN8 d160*4,9мм</t>
  </si>
  <si>
    <t>ГОСТ P 54475-2011</t>
  </si>
  <si>
    <t>Труба ПВХ SN16 d400*28,5мм</t>
  </si>
  <si>
    <t>Муфта ПВХ SN8 d160</t>
  </si>
  <si>
    <t>Колодец канализационный из ж/б колец Д=1.0м; H до 1,5м</t>
  </si>
  <si>
    <t>т.п.р. 902-09-22.84 альб. VIII. 88</t>
  </si>
  <si>
    <t>Гильзы из эл/сварных труб 0377*5,0 L=0.5n</t>
  </si>
  <si>
    <t>пм</t>
  </si>
  <si>
    <t>ВЕНТИЛЯЦИЯ</t>
  </si>
  <si>
    <t>Система П1</t>
  </si>
  <si>
    <t>Приточно-Вытяжная установка EPVS650</t>
  </si>
  <si>
    <t>Шумоглушитель Олиной 600мм.</t>
  </si>
  <si>
    <t>Воздуховод из оцинкованной стали ; толщиной 0.5мм; размером Ф125</t>
  </si>
  <si>
    <t>Электрический воздухонагреватель для круглых каналов Ф200мм</t>
  </si>
  <si>
    <t>Шумоглушитель длиной 600мм.</t>
  </si>
  <si>
    <t>Воздуховод из оцинкованной стали ; толщиной 0.5мм; размером Ф160</t>
  </si>
  <si>
    <t>Воздуховод из оцинкованной стали ; толщиной 0.5мм; размером Ф200</t>
  </si>
  <si>
    <t>Тройник из оцинкованной стали толщиной 0.5мм. размером Ф160-Ф160-Ф125</t>
  </si>
  <si>
    <t>И1-СБ-оц.-нип.</t>
  </si>
  <si>
    <t>Тройник из оцинкованной стали толщиной 0.5мм. размером Ф200-Ф200-Ф125</t>
  </si>
  <si>
    <t>Тройник из оцинкованной стали толщиной 0.5мм. размером Ф200-Ф200-Ф200</t>
  </si>
  <si>
    <t>И1-СБ-оц.-нип.-Ь105</t>
  </si>
  <si>
    <t>И1-СБ-оц.-нип.-Ь125</t>
  </si>
  <si>
    <t>СБ-оц.-нип.-35-1</t>
  </si>
  <si>
    <t>СБ-оц.-нип.-90-1</t>
  </si>
  <si>
    <t>АЗД Ф125</t>
  </si>
  <si>
    <t>АЗД Ф160</t>
  </si>
  <si>
    <t>АЗД Ф200</t>
  </si>
  <si>
    <t>АЗДэл Ф200</t>
  </si>
  <si>
    <t>РЩ-2рж 88х500</t>
  </si>
  <si>
    <t>РЩ-2рж 137х1000</t>
  </si>
  <si>
    <t>Изоляция Пенофол</t>
  </si>
  <si>
    <t>м2</t>
  </si>
  <si>
    <t>Гибкий утепленный воздуховод Ф125 мм</t>
  </si>
  <si>
    <t>Гибкий утепленный воздуховод Ф160 мм</t>
  </si>
  <si>
    <t>Переход из оцинкованной стали толщиной 0.5мм. размером Ф160-Ф125</t>
  </si>
  <si>
    <t>Отвод из оцинкованной стали толщиной 0.5мм. размером Ф200-Ф200</t>
  </si>
  <si>
    <t>Переход из оцинкованной стали толщиной 0.5мм. размером Ф200-Ф160</t>
  </si>
  <si>
    <t>Адаптер из оцинкованной стали под щелевую решетку 88х500</t>
  </si>
  <si>
    <t>Адаптер из оцинкованной стали под щелевую решетку 137х1000</t>
  </si>
  <si>
    <t>Зонт вентиляционный для круглых каналов Ф200мм.</t>
  </si>
  <si>
    <t>Универсальный воздушный клапан для круглых каналов Ф125мм.</t>
  </si>
  <si>
    <t>Универсальный воздушный клапан для круглых каналов Ф160мм.</t>
  </si>
  <si>
    <t>Универсальный воздушный клапан для круглых каналов Ф200мм.</t>
  </si>
  <si>
    <t>Универсальный воздушный клапан для круглых каналов Ф200мм, с эл. приводом</t>
  </si>
  <si>
    <t>Щелевая решётка с регулятором расхода воздуха и жалюзи 137х1000мм.</t>
  </si>
  <si>
    <t>Щелевая решётка с регулятором расхода воздуха и жалюзи 88х500мм.</t>
  </si>
  <si>
    <t>И1-СБ-оц.-нип.-L105</t>
  </si>
  <si>
    <t>И1-СБ-оц.-нип.-L125</t>
  </si>
  <si>
    <t>Система В1</t>
  </si>
  <si>
    <t>ГТК 200/600</t>
  </si>
  <si>
    <t>Тройник из оцинкованной стали толщиной 0.5мм. размером Ф125-Ф125-Ф125</t>
  </si>
  <si>
    <t>СБ-оц.-нип.-30-1</t>
  </si>
  <si>
    <t>КОв 200</t>
  </si>
  <si>
    <t>РЩБ-2рж 88х500</t>
  </si>
  <si>
    <t>РЩБ-2рж 137х1000</t>
  </si>
  <si>
    <t>Воздуховодд из оцинкованной стали ; толщиной 0.5мм; размером Ф200</t>
  </si>
  <si>
    <t>Гибкий воздуховоО Ф125 мм</t>
  </si>
  <si>
    <t>Гибкий воздуховод Ф125 мм</t>
  </si>
  <si>
    <t>Гибкий воздуховод Ф160 мм</t>
  </si>
  <si>
    <t>Отвод из оцинкованной стали толщиной 0.5мм. размером Ф160-Ф160</t>
  </si>
  <si>
    <t>Универсальный обратный клапан для круглых каналов Ф200мм</t>
  </si>
  <si>
    <t>Система П2</t>
  </si>
  <si>
    <t>ЭНК 200/3</t>
  </si>
  <si>
    <t>Тройник из оцинкованной стали толщиной 0.5мм. размером Ф200-Ф160-Ф160</t>
  </si>
  <si>
    <t>СБ-оц.-нип.-50-1</t>
  </si>
  <si>
    <t>Система В2</t>
  </si>
  <si>
    <t>Тройник из оцинкованной стали толщиной 0.5мм. размером Ф200-Ф200-Ф160</t>
  </si>
  <si>
    <t>СБ-оц.-нип.-40-1</t>
  </si>
  <si>
    <t>СБ-оц.-нип.-45-1</t>
  </si>
  <si>
    <t>Система П3</t>
  </si>
  <si>
    <t>Приточно-бытяжная устанобка EPVS450</t>
  </si>
  <si>
    <t>Электрический боздухонагребатель для круглых каналоб Ф200мм</t>
  </si>
  <si>
    <t>ЭНК 160/3</t>
  </si>
  <si>
    <t>ГТК 160/600</t>
  </si>
  <si>
    <t>Воздухобод из оцинкобанной стали ; толщиной 0.5мм; размером Ф125</t>
  </si>
  <si>
    <t>Воздухобод из оцинкобанной стали ; толщиной 0.5мм; размером Ф160</t>
  </si>
  <si>
    <t>Воздухобод из оцинкобанной стали ; толщиной 0.5мм; размером Ф200</t>
  </si>
  <si>
    <t>Гибкий утепленный боздухобод Ф125 мм</t>
  </si>
  <si>
    <t>Тройник из оцинкобанной стали толщиной 0.5мм. размером Ф160-Ф160-Ф125</t>
  </si>
  <si>
    <t>Переход из оцинкобанной стали толщиной 0.5мм. размером Ф160-Ф125</t>
  </si>
  <si>
    <t>Отбод из оцинкобанной стали толщиной 0.5мм. размером Ф160-Ф160</t>
  </si>
  <si>
    <t>Отбод из оцинкобанной стали толщиной 0.5мм. размером Ф200-Ф200</t>
  </si>
  <si>
    <t>Адаптер из оцинкобанной стали под щелебую решетку 88х500</t>
  </si>
  <si>
    <t>Зонт бентиляционный для круглых каналоб Ф200мм.</t>
  </si>
  <si>
    <t>Униберсальный боздушный клапан для круглых каналоб Ф125мм.</t>
  </si>
  <si>
    <t>Униберсальный боздушный клапан для круглых каналоб Ф160мм.</t>
  </si>
  <si>
    <t>Униберсальный боздушный клапан для круглых каналоб Ф200мм.</t>
  </si>
  <si>
    <t>Униберсальный боздушный клапан для круглых каналоб Ф200мм, с эл. прибодом</t>
  </si>
  <si>
    <t>Щелебая решётка с регулятором расхода боздуха и жалюзи 88х500мм.</t>
  </si>
  <si>
    <t>Система В3</t>
  </si>
  <si>
    <t>Приточно-Вытяжная установка EPVS450</t>
  </si>
  <si>
    <t>Отвод из оцинкованной стали толщиной 0.5мм. размером Ф125-Ф125</t>
  </si>
  <si>
    <t>Система П4</t>
  </si>
  <si>
    <t>Электрический боздухонагребатель для круглых каналоб Ф160мм</t>
  </si>
  <si>
    <t>Тройник из оцинкобанной стали толщиной 0.5мм. размером Ф125-Ф125-Ф125</t>
  </si>
  <si>
    <t>Тройник из оцинкобанной стали толщиной 0.5мм. размером Ф160-Ф160-Ф160</t>
  </si>
  <si>
    <t>Отбод из оцинкобанной стали толщиной 0.5мм. размером Ф125-Ф125</t>
  </si>
  <si>
    <t>Униберсальный боздушный клапан для круглых каналоб Ф160мм, с эл. прибодом</t>
  </si>
  <si>
    <t>Система В4</t>
  </si>
  <si>
    <t>Адаптер из оцинкованной стали под щелевую решетку 88x500</t>
  </si>
  <si>
    <t>Система В5</t>
  </si>
  <si>
    <t>VC 100</t>
  </si>
  <si>
    <t>ГТК 100/600</t>
  </si>
  <si>
    <t>КОб 100</t>
  </si>
  <si>
    <t>PAV-B 100</t>
  </si>
  <si>
    <t>Канальный Вентилятор для круглых каналоб Ф100мм; 6компл. с симистор. регул</t>
  </si>
  <si>
    <t>Воздухобод из оцинкобанной стали ; толщиной 0.5мм; размером Ф100</t>
  </si>
  <si>
    <t>Гибкий Воздухобод Ф100 мм</t>
  </si>
  <si>
    <t>Отбод из оцинкобанной стали толщиной 0.5мм. размером Ф100-Ф100</t>
  </si>
  <si>
    <t>Униберсальный обратный клапан для круглых каналоб Ф100мм</t>
  </si>
  <si>
    <t>Вентиляционный диффузор для круглых каналоб Ф100мм</t>
  </si>
  <si>
    <t>Вентиляционный диффузор для круглых каналов Ф100мм</t>
  </si>
  <si>
    <t>Униберсальный обратный клапан для круглых каналов Ф100мм</t>
  </si>
  <si>
    <t>Зонт бентиляционный для круглых каналов Ф125мм.</t>
  </si>
  <si>
    <t>Система В6</t>
  </si>
  <si>
    <t>VC 125</t>
  </si>
  <si>
    <t>ГТК 125/600</t>
  </si>
  <si>
    <t>КОб 125</t>
  </si>
  <si>
    <t>Канальный бентилятор для круглых каналоб Ф125мм; 6 компл. с симистор. регу/</t>
  </si>
  <si>
    <t>Гибкий боздухобод Ф125 мм</t>
  </si>
  <si>
    <t>Адаптер из оцинкобанной стали под щелебую решетку 88х1000</t>
  </si>
  <si>
    <t>Униберсальный обратный клапан для круглых каналов Ф125мм</t>
  </si>
  <si>
    <t>Щелебая решётка с регулятором расхода боздуха и жалюзи 88х1000мм.</t>
  </si>
  <si>
    <t>Зонт бентиляционный для круглых каналов Ф200мм.</t>
  </si>
  <si>
    <t>Система В7</t>
  </si>
  <si>
    <t>Канальный бентилятор для круглых каналов Ф100мм; 6 компл. с симистор. регул</t>
  </si>
  <si>
    <t>Гибкий боздухобод Ф100 мм</t>
  </si>
  <si>
    <t>Зонт бентиляционный для круглых каналов Ф100мм.</t>
  </si>
  <si>
    <t>Система В8</t>
  </si>
  <si>
    <t>Вентилятор бытобой осебой IF Ф100</t>
  </si>
  <si>
    <t>IF Ф100</t>
  </si>
  <si>
    <t>ков 100</t>
  </si>
  <si>
    <t>Зонт бентиляционный для круглых каналоб Ф125мм.</t>
  </si>
  <si>
    <t>Система В9</t>
  </si>
  <si>
    <t>КОНДИЦИОНИРОВАНИЕ</t>
  </si>
  <si>
    <t>Мультисплит система</t>
  </si>
  <si>
    <t>Наружный блок SMART MULTI</t>
  </si>
  <si>
    <t>SAM27M1-AI/3</t>
  </si>
  <si>
    <t>Компактный кассетный блок SMART MULTI</t>
  </si>
  <si>
    <t>SAC09M1-AI</t>
  </si>
  <si>
    <t>SAC12M1-AI</t>
  </si>
  <si>
    <t>Сплит система Geneva SAS07G1-A</t>
  </si>
  <si>
    <t>Geneva SAS07G1-A</t>
  </si>
  <si>
    <t>Медная труба с наружным диаметром 6.35мм; толщиной стенки 0.76мм.</t>
  </si>
  <si>
    <t>ГОСТ 617-2006</t>
  </si>
  <si>
    <t>Медная труба с наружным диаметром 12.7мм; толщиной стенки 0.81мм.</t>
  </si>
  <si>
    <t>Утеплитель трубный из бспененного каучука 13мм. для труб диаметр. 6.35мм.</t>
  </si>
  <si>
    <t>Утеплитель трубный из бспененного каучука 13мм. для труб диаметр. 12.70мм.</t>
  </si>
  <si>
    <t>Униберсальная полипропиленобая труба РN20 ф 20х3.4мм.</t>
  </si>
  <si>
    <t>Униберсальная полипропиленобая труба РN20 ф 25х4.2мм.</t>
  </si>
  <si>
    <t>Униберсальная полипропиленобая труба РN20 ф 32х5.4мм.</t>
  </si>
  <si>
    <t>Клапан канализационный HL138</t>
  </si>
  <si>
    <t>Электрическая теплобая забеса 12кВт</t>
  </si>
  <si>
    <t>КЭВ-12П3043Е</t>
  </si>
  <si>
    <t>Элетрический теплый пол 1.5м2</t>
  </si>
  <si>
    <t>Элетрический теплый пол 4.5м2</t>
  </si>
  <si>
    <t>Система электрического снеготаяния</t>
  </si>
  <si>
    <t>Система электрического снеготаяния для бодостока</t>
  </si>
  <si>
    <t>Центральное оборудование</t>
  </si>
  <si>
    <t>Прибор приемно-контрольный охранно-пожарный</t>
  </si>
  <si>
    <t>Аккумуляторная батарея 12 B, 7А*ч</t>
  </si>
  <si>
    <t>SF 1207</t>
  </si>
  <si>
    <t>Извещатель охранный объемный оптико-электронный</t>
  </si>
  <si>
    <t>ИО 409-11 "Астра-6"</t>
  </si>
  <si>
    <t>Извещатель охранный точечный магнитоконтактный</t>
  </si>
  <si>
    <t>ППКОП "Гранит-8"
ТУ 4372-018-11858298-01</t>
  </si>
  <si>
    <t>Линейное оборудование</t>
  </si>
  <si>
    <t>Гонец
ТУ 4372-004-12690085-14</t>
  </si>
  <si>
    <t>Извещатель охранный комбинированный акустический и оптико-электронный</t>
  </si>
  <si>
    <t>ИО 102-26 "Аякс" ПАШК.425119.069 ТУ</t>
  </si>
  <si>
    <t>Кабельные изделия</t>
  </si>
  <si>
    <t>Кабель 1х2х0,5 мм2</t>
  </si>
  <si>
    <t>Кабель 2х2х0,5 мм2</t>
  </si>
  <si>
    <t>Кабель 3x1,5 мм2</t>
  </si>
  <si>
    <t>Изделия и материалы</t>
  </si>
  <si>
    <t>Коробка коммутационная</t>
  </si>
  <si>
    <t>УК-2П</t>
  </si>
  <si>
    <t>Труба гофрироВанная ПВХ Ф 20 мм</t>
  </si>
  <si>
    <t>Кабель-канал сечением 25x16 мм</t>
  </si>
  <si>
    <t>CTG20-20-K41-1001
ТУ 2248-002-18461115-2010</t>
  </si>
  <si>
    <t>Арт.СКК10-025-016-1-К01
ТУ 2291-001-18461115-2010</t>
  </si>
  <si>
    <t>Оборудование</t>
  </si>
  <si>
    <t>16-ти канальный IP Видеорегистратор</t>
  </si>
  <si>
    <t>DHI-NVR4216-16P-4KS2</t>
  </si>
  <si>
    <t>Жесткий диск 4Т6 WD Purple 4Т6, HDD, SATA III, 3.5"</t>
  </si>
  <si>
    <t>WD40PURX</t>
  </si>
  <si>
    <t>Уличная цилиндрическая IP Видеокамера</t>
  </si>
  <si>
    <t>DH-IPC-HFW1230SP-0280B</t>
  </si>
  <si>
    <t>Купольная IP Видеокамера</t>
  </si>
  <si>
    <t>DH-IPC-HDW1020SP-0280B-S3</t>
  </si>
  <si>
    <t>Источник бесперебойного питания</t>
  </si>
  <si>
    <t>APC Back-UPS BX1400UI</t>
  </si>
  <si>
    <t>Аккумуляторная батарея 12В, 7 Ач</t>
  </si>
  <si>
    <t>ШРН-9.480</t>
  </si>
  <si>
    <t>Модуль Вентиляторный, 3 Вентилятора с терморегулятором</t>
  </si>
  <si>
    <t>R-FAN-3T</t>
  </si>
  <si>
    <t>Полка ЦМО перфорированная консольная 2U</t>
  </si>
  <si>
    <t>МС-40</t>
  </si>
  <si>
    <t>Шкаф ЦМО телекоммуникационный настенный 9U стекло(600x480) дВерь</t>
  </si>
  <si>
    <t>Кабель Caplex кат.Бе, 4 пары, белый</t>
  </si>
  <si>
    <t>U/UTP 24AWG, LSZH</t>
  </si>
  <si>
    <t>CC-PVGAX-6 Premium</t>
  </si>
  <si>
    <t>Кабель Cablexpert удлинитель VGA 15F-15M, экранированный, с двумя фильтрами - 1.8 метра</t>
  </si>
  <si>
    <t>BBh2(A)-FRLS-3x1,5 ГОСТ Р 53769-201</t>
  </si>
  <si>
    <t>БР 16-008</t>
  </si>
  <si>
    <t>Разъем RJ45 5Е</t>
  </si>
  <si>
    <t>8P8C</t>
  </si>
  <si>
    <t>FW-16 - разъем-штекер питания универсальный "папа"</t>
  </si>
  <si>
    <t>DC 2.1х5.5</t>
  </si>
  <si>
    <t>Коробка 80x80x40IP44</t>
  </si>
  <si>
    <t>Труба гофрированная ПНД 25 мм с протяжкой</t>
  </si>
  <si>
    <t>Кабель-канал 25x16 мм</t>
  </si>
  <si>
    <t>Кабель-канал 40x16 мм</t>
  </si>
  <si>
    <t>Монтажный комплект</t>
  </si>
  <si>
    <t>Блок распределения питания ЦМО 19" без шнура с Выключателем, 8 розеток, цВет черный</t>
  </si>
  <si>
    <t>CTG20-20-K41-100l
ТУ 2248-002-18461115-2010</t>
  </si>
  <si>
    <t>Абонентский комплект системы передачи извещений</t>
  </si>
  <si>
    <t>ОКО-З-А-01</t>
  </si>
  <si>
    <t>ИзВещатель пожарный дымоВой оптико-электронный пороговый</t>
  </si>
  <si>
    <t>ИзВещатель пожарный тепловой максимальный точечный</t>
  </si>
  <si>
    <t>ИзВещатель пожарный ручной электроконтактный</t>
  </si>
  <si>
    <t>Оповещатель охранно-пожарный световой с надписью "Выход"</t>
  </si>
  <si>
    <t>ИП 212-31 (ДИП-31)
АЦДР.425232.031 РЗ</t>
  </si>
  <si>
    <t>Молния-12 
ТУ 4372-025-56433581-2011</t>
  </si>
  <si>
    <t>ИП 101-1А-АЗ 
ТУ 4371-010-12690085-15</t>
  </si>
  <si>
    <t>ИПР 513-10 
ТУ 4371-124-12215496-06</t>
  </si>
  <si>
    <t>Оповещатель охранно-пожарный световой "Стрелка Вправо"</t>
  </si>
  <si>
    <t>Молния-12'
ТУ 4372-025-56433581-201</t>
  </si>
  <si>
    <t>Оповещатель охранно-пожарный комбинированный исп. 03</t>
  </si>
  <si>
    <t>Гром-12К'
ТУ 4372-015-56433581-2006</t>
  </si>
  <si>
    <t>Оповещатель охранно-пожарный звуковой</t>
  </si>
  <si>
    <t>Иволга" (ПКИ-1)
ТУ РБ 37422842.005-99</t>
  </si>
  <si>
    <t>KПСнг(A)-FRLS-2x2x0,75
ТУ 16.К99-036-2007</t>
  </si>
  <si>
    <t>KПСнг(A)-FRLS-1x2x0,5
ТУ 16.К99-036-2007</t>
  </si>
  <si>
    <t>BBнг(A)-FRLS-3x1,5 
ГОСТ Р 53769-2010</t>
  </si>
  <si>
    <t>Труба гофрированная ПВХ Ф 20 мм</t>
  </si>
  <si>
    <t>Кабель-канал сечением 40x16 мм</t>
  </si>
  <si>
    <t>Арт.СКК10-040-016-1-К01
ТУ 2291-001-18461115-2010</t>
  </si>
  <si>
    <t>ЗИП</t>
  </si>
  <si>
    <t>ИП 212-31 (ДИП-31) 
АЦДР.425232.031 РЗ</t>
  </si>
  <si>
    <t>Извещатель пожарный дымоВой оптико-электронный</t>
  </si>
  <si>
    <t>Извещатель пожарный теплоВой максимальный точечный</t>
  </si>
  <si>
    <t>Извещатель пожарный ручной электроконтактный</t>
  </si>
  <si>
    <t>Компьютерная сеть</t>
  </si>
  <si>
    <t>Wi-Fi роутер</t>
  </si>
  <si>
    <t>TP-LINK</t>
  </si>
  <si>
    <t>Розетка одноместная компьютерная RJ-45 кат. 3</t>
  </si>
  <si>
    <t>Коннектор RJ-45</t>
  </si>
  <si>
    <t>ДПО-П-08У (1-8)-2,7 кН</t>
  </si>
  <si>
    <t>РК10-КБ (EKK10-K01-DM)</t>
  </si>
  <si>
    <t>Одномодовый оптико-волоконный кабель связи на 8 волокон</t>
  </si>
  <si>
    <t>Кабель сетевой</t>
  </si>
  <si>
    <t>КВП-5е-4х2х0,52</t>
  </si>
  <si>
    <t>Офис продаж по адресу: Республика Крым, г. Симферополь, участок 5.1 в границах ул.Киевская и ул.Никанорова.</t>
  </si>
  <si>
    <t>на поставку оборудования и материалов, а также на выполнение работ по монтажу ОХРАННАЯ И ОХРАННО-ПОЖАРНАЯ СИГНАЛИЗАЦИЯ, НАРУЖНОЕ ВИДЕОНАБЛЮДЕНИЕ.</t>
  </si>
  <si>
    <t>на поставку оборудования и материалов, а также на выполнение работ по монтажу ПОЖАРНОЙ СИГНАЛИЗАЦИИ</t>
  </si>
  <si>
    <t>на поставку оборудования и материалов, а также на выполнение работ по монтажу СЕТЕЙ СВЯЗИ</t>
  </si>
  <si>
    <t xml:space="preserve">на поставку оборудования и материалов, а также на выполнение работ по монтажу ОТОПЛЕНИЕ, ВЕНТИЛЯЦИЯ И КОНДИЦИОНИРОВАНИЕ </t>
  </si>
  <si>
    <t xml:space="preserve">на поставку оборудования и материалов, а также на выполнение работ по монтажу НАРУЖНЫЕ СЕТИ ВОДОСНАБЖЕНИЯ И КАНАЛИЗАЦИЯ </t>
  </si>
  <si>
    <t>на поставку оборудования и материалов, а также на выполнение работ по монтажу ВНУТРЕННИЕ СЕТИ ВОДОСНАБЖЕНИЯ И КАНАЛИЗАЦИИ</t>
  </si>
  <si>
    <t>на поставку оборудования и материалов, а также на выполнение работ по монтажу СИЛОВОЕ ЭЛЕКТРООБОРУДОВАНИЕ</t>
  </si>
  <si>
    <t xml:space="preserve">Щиты </t>
  </si>
  <si>
    <t>инд. изготовления</t>
  </si>
  <si>
    <t>Главный распределительный щит ГРЩ навесного исполнения (согласно листа ЗМ-2)</t>
  </si>
  <si>
    <t>Щиток распределительный силовой ЩСВ для Вентиляционного оборудования навесного исполнения согласно листа ЗМ-З)</t>
  </si>
  <si>
    <t>Оборудование светотехническое</t>
  </si>
  <si>
    <t>Centrsvet Profline TC20</t>
  </si>
  <si>
    <t>NIMB 60 3630 W</t>
  </si>
  <si>
    <t>спот</t>
  </si>
  <si>
    <t>LED лента в алюминиевом профиле с рассеивателем</t>
  </si>
  <si>
    <r>
      <t xml:space="preserve">Светильник подвесной </t>
    </r>
    <r>
      <rPr>
        <sz val="12"/>
        <color rgb="FF000000"/>
        <rFont val="Calibri"/>
        <family val="2"/>
        <charset val="204"/>
      </rPr>
      <t>Ø</t>
    </r>
    <r>
      <rPr>
        <sz val="12"/>
        <color rgb="FF000000"/>
        <rFont val="Times New Roman"/>
        <family val="1"/>
        <charset val="1"/>
      </rPr>
      <t>600 мм, мощностью 36 Вт</t>
    </r>
  </si>
  <si>
    <r>
      <t xml:space="preserve">Светодиодный спот </t>
    </r>
    <r>
      <rPr>
        <sz val="12"/>
        <color rgb="FF000000"/>
        <rFont val="Calibri"/>
        <family val="2"/>
        <charset val="204"/>
      </rPr>
      <t>Ø</t>
    </r>
    <r>
      <rPr>
        <sz val="12"/>
        <color rgb="FF000000"/>
        <rFont val="Times New Roman"/>
        <family val="1"/>
        <charset val="1"/>
      </rPr>
      <t>120 мм, мощностью 8 Вт</t>
    </r>
  </si>
  <si>
    <t>Светильник подвесной, мощностью 15 Вт</t>
  </si>
  <si>
    <t>Светильник подвесной линейный светодиодный, L-1250 мм, мощностью 34 Вт</t>
  </si>
  <si>
    <t>KUBON 1527 50 В</t>
  </si>
  <si>
    <t>PROFLINE 60C W</t>
  </si>
  <si>
    <t>Светильник Встраиваемый светодиодный, мощностью 22 Вт</t>
  </si>
  <si>
    <t>FRAME 11 2230 50 AL</t>
  </si>
  <si>
    <t>Светильник подвесной для светодиодных ламп</t>
  </si>
  <si>
    <t>ABAJUR LIGHT APT С 1575</t>
  </si>
  <si>
    <t>Светильник подвесной линейный светодиодный, L-860 мм, мощностью 34 Вт</t>
  </si>
  <si>
    <t>Светодиодный спот 300x300 мм, мощностью 24 Вт</t>
  </si>
  <si>
    <t>Светильник подвесной для светодиодных ламп, цвет белый</t>
  </si>
  <si>
    <t>РАНАРП</t>
  </si>
  <si>
    <t>Светильник подвесной для светодиодных ламп, цвет серый</t>
  </si>
  <si>
    <t>Светильник подвесной для светодиодных ламп, цвет черный</t>
  </si>
  <si>
    <t>Кабель медный 3-жильный с ПВХ изоляцией и оболочкой из ПВХ пластиката пониженной горючести сечением жил 3x1,5 мм'</t>
  </si>
  <si>
    <t>То же, но сечением жил 3x2,5 мм'</t>
  </si>
  <si>
    <t>Кабель медный 3-жильный с ПВХ изоляцией и оболочкой из ПВХ пластиката пониженной горючести сечением жил 4 мм'</t>
  </si>
  <si>
    <t>ВВГнг(А)-LS</t>
  </si>
  <si>
    <t>Кабель медный 3-жильный с ПВХ изоляцией и оболочкой из ПВХ пластиката огнестойкий сечением жил 3x1,5 мм'</t>
  </si>
  <si>
    <t>Кабель медный 5-жильный с ПВХ изоляцией и оболочкой из ПВХ пластиката пониженной горючести сечением жил 16 мм'</t>
  </si>
  <si>
    <t>ВВГнг(А)-FRLS</t>
  </si>
  <si>
    <t>Аппараты низкого напряжения</t>
  </si>
  <si>
    <t>Блок аварийного питания</t>
  </si>
  <si>
    <t>CONVERSION KIT ТМ К-303</t>
  </si>
  <si>
    <t>Электроустановочные изделия</t>
  </si>
  <si>
    <t xml:space="preserve">Выключатель 1-клаВишный серии "КВАРТА" для скрытой электропроводки
</t>
  </si>
  <si>
    <t>ВС10-1-0-КБ</t>
  </si>
  <si>
    <t xml:space="preserve">Выключатель 2-клаВишный серии "КВАРТА" для скрытой электропроводки
</t>
  </si>
  <si>
    <t>ВС10-2-0-КБ</t>
  </si>
  <si>
    <t xml:space="preserve">Розетка штепсельная 1-местная серии "КВАРТА" с заземляющим контактом для скрытой электропроводки
</t>
  </si>
  <si>
    <t>РС10-3-КБ</t>
  </si>
  <si>
    <t>Коробка модульная установочная 1-местная для тВердых стен</t>
  </si>
  <si>
    <t>КМ40002</t>
  </si>
  <si>
    <t>Коробка распаянная для тВердых стен (с крышкой)</t>
  </si>
  <si>
    <t>КМ41004</t>
  </si>
  <si>
    <t>Материалы</t>
  </si>
  <si>
    <t>Труба стальная диаметром 32 мм</t>
  </si>
  <si>
    <t>ст. 32 Г0СТ3262-80*</t>
  </si>
  <si>
    <t>Кабель-канал серии "ЗЛЕКОР" сечением 25x25 мм</t>
  </si>
  <si>
    <t>Арт. СКК10-025-025-1-К01</t>
  </si>
  <si>
    <t>Кабель-канал серии "ЗЛЕКОР" сечением 40x40 мм</t>
  </si>
  <si>
    <t>Арт. СКК10-040-040-1-К01-024</t>
  </si>
  <si>
    <t>Труба гофрироВанная ПНД диаметром 16 мм</t>
  </si>
  <si>
    <t>Арт. CTG20-16-K02-100-1</t>
  </si>
  <si>
    <t>Труба гладкая жесткая ПНД диаметром 16 мм</t>
  </si>
  <si>
    <t>Арт. CTR10-016-K02-100-1</t>
  </si>
  <si>
    <t>Уличный стальной фонарный столб с двумя светильниеами h-3,26 м</t>
  </si>
  <si>
    <t>Т-03-2</t>
  </si>
  <si>
    <t>Лампа светодиодная мощностью 50 Вт</t>
  </si>
  <si>
    <t>Кабельно-проводниковая продукция</t>
  </si>
  <si>
    <t>Кабель силовой медный, с изоляцией из ПВХ пластикат сечением жил 3x10 мм'</t>
  </si>
  <si>
    <t>ВВГнг-1 кВ</t>
  </si>
  <si>
    <t>Кабель силовой медный, с изоляцией из ПВХ пластиката пониженной пожароопасности сечением жил 3x1,5 мм'</t>
  </si>
  <si>
    <t>ВВГнг(А)-1_Б-0,66 кВ</t>
  </si>
  <si>
    <t>Труба ПНД гофрированная гибкая двустенная D-75 мм d-62,5</t>
  </si>
  <si>
    <t>Арт.121975. 
ТУ 2248-015-47022248-2006</t>
  </si>
  <si>
    <t xml:space="preserve">CTG20-25-K02-050-1
ТУ 2248-002-18461115-2010
</t>
  </si>
  <si>
    <t>Труба гофрированная ПНД с зондом D-25mm</t>
  </si>
  <si>
    <t>Труба стальная ВодогазопроВодная</t>
  </si>
  <si>
    <t>ст.75 ГОСТ 3262-75*</t>
  </si>
  <si>
    <t>EKM-1261-1D2-4x16-2PG-C3</t>
  </si>
  <si>
    <t xml:space="preserve">Коробка соединительная предохранительная в опору с 1 предохранителем 6А, IP54
</t>
  </si>
  <si>
    <t>Закладная трубчатая опора h-1,0 м</t>
  </si>
  <si>
    <t>0nT3-d18Q-M16-1,Q</t>
  </si>
  <si>
    <t>Ответвит, сжим (орех)</t>
  </si>
  <si>
    <t>У-731М (4-10 мм2;1,5-10 мм2</t>
  </si>
  <si>
    <t>Строительные материалы</t>
  </si>
  <si>
    <t>Песок речной просеянный</t>
  </si>
  <si>
    <t>м3</t>
  </si>
  <si>
    <t>Бетон класса В15</t>
  </si>
  <si>
    <t>Щебень</t>
  </si>
  <si>
    <t>Мастика антикоррозийная</t>
  </si>
  <si>
    <t>БКМ-100</t>
  </si>
  <si>
    <t>Щитки и ящики</t>
  </si>
  <si>
    <t>Щиток управления наружным освещением в составе:</t>
  </si>
  <si>
    <t>- контактор модульный 2-полюсный</t>
  </si>
  <si>
    <t>КМ20-11</t>
  </si>
  <si>
    <t>таймер цифровой (управления наружным освещением)</t>
  </si>
  <si>
    <t>Т315</t>
  </si>
  <si>
    <t>- DIN- рейка L-1QQ мм</t>
  </si>
  <si>
    <t>DIN-рейка</t>
  </si>
  <si>
    <t>пластиковый бокс навесного исполнения на 4 модуля габ. 140х89х83мм</t>
  </si>
  <si>
    <t>КМПн2/6</t>
  </si>
  <si>
    <t>комп</t>
  </si>
  <si>
    <t>Фотореле</t>
  </si>
  <si>
    <t>ФР 601</t>
  </si>
  <si>
    <t>на поставку оборудования и материалов, а также на выполнение работ по монтажу ЭЛЕКТРООСВЕЩЕНИЕ НАРУЖНОЕ</t>
  </si>
  <si>
    <t>на поставку оборудования и материалов, а также на выполнение работ по монтажу ЭЛЕКТРОСНАБЖЕНИЕ</t>
  </si>
  <si>
    <t>Щит учета наружного исполнения В составе:</t>
  </si>
  <si>
    <t xml:space="preserve"> автоматический выключатель 3-полюсный на ток 63 А</t>
  </si>
  <si>
    <t>счетчик учета активной электроэнергии 3-фазный прямого.</t>
  </si>
  <si>
    <t>Включения на номинальный ток 5-100 А.</t>
  </si>
  <si>
    <t>DIN- рейка L-250 мм</t>
  </si>
  <si>
    <t>корпус щита Ввода и учета электроэнергии габ. 445x400x150 мм</t>
  </si>
  <si>
    <t>ВА47-29 ЗР 63А/С</t>
  </si>
  <si>
    <t>'Энергомера''</t>
  </si>
  <si>
    <t>Ц36803В М11Т</t>
  </si>
  <si>
    <t>ЩУ 3/1-1 74 У1IP54</t>
  </si>
  <si>
    <t>Автоматический Выключатель 3-полюсный на ток 80 А</t>
  </si>
  <si>
    <t>ВА47-100 ЗР 80А/С</t>
  </si>
  <si>
    <t>Кабель силовой медный, с изоляцией из ПВХ пластикат сечением жил 4x25 мм2</t>
  </si>
  <si>
    <t>Кабель силовой алюминиевый, бронированный с изоляцией из ПВХ пластикат сечением жил 4x35 мм2</t>
  </si>
  <si>
    <t>BBrH2(A)-LS-0,66 кВ</t>
  </si>
  <si>
    <t>Сталь угловая 50х50х5мм</t>
  </si>
  <si>
    <t>ГОСТ 8509-93</t>
  </si>
  <si>
    <t>Сталь угловая 40х4мм</t>
  </si>
  <si>
    <t>ГОСТ 103-76*</t>
  </si>
  <si>
    <t>Наружное Водоотведение К1</t>
  </si>
  <si>
    <t>КАНАЛИЗАЦИЯ</t>
  </si>
  <si>
    <t>Металлоконструкции</t>
  </si>
  <si>
    <t>Колонны</t>
  </si>
  <si>
    <t>26/12/18-7 КМ</t>
  </si>
  <si>
    <t>Тн.</t>
  </si>
  <si>
    <t>Балки</t>
  </si>
  <si>
    <t>Связи</t>
  </si>
  <si>
    <t>Лестница</t>
  </si>
  <si>
    <t>Дополнительные затраты</t>
  </si>
  <si>
    <t>на поставку оборудования и материалов, а также на выполнение работ по монтажу м/конструкций каркаса здания</t>
  </si>
  <si>
    <r>
      <t>"</t>
    </r>
    <r>
      <rPr>
        <b/>
        <sz val="12"/>
        <rFont val="Times New Roman"/>
        <family val="1"/>
        <charset val="204"/>
      </rPr>
      <t>Офис продаж</t>
    </r>
    <r>
      <rPr>
        <b/>
        <sz val="11"/>
        <rFont val="Times New Roman"/>
        <family val="1"/>
        <charset val="204"/>
      </rPr>
      <t>" по адресу: Республика Крым, г. Симферополь, участок 5.1 в границах ул.Киевская и ул.Никанорова.</t>
    </r>
  </si>
  <si>
    <r>
      <t xml:space="preserve">на поставку оборудования и материалов, а также на выполнение работ по </t>
    </r>
    <r>
      <rPr>
        <b/>
        <u/>
        <sz val="11"/>
        <rFont val="Times New Roman"/>
        <family val="1"/>
        <charset val="204"/>
      </rPr>
      <t>устройству монолитной железобетонной фундаментной плиты здания</t>
    </r>
  </si>
  <si>
    <t>26/12/18-7 КЖ</t>
  </si>
  <si>
    <t>Арматура класса А240</t>
  </si>
  <si>
    <t>кг</t>
  </si>
  <si>
    <t>Арматура класса А500</t>
  </si>
  <si>
    <t>Бетон класса В 7,5</t>
  </si>
  <si>
    <t>Бетон класса В 20, W4</t>
  </si>
  <si>
    <r>
      <t>м</t>
    </r>
    <r>
      <rPr>
        <sz val="10"/>
        <rFont val="Arial"/>
        <family val="2"/>
        <charset val="204"/>
      </rPr>
      <t>³</t>
    </r>
  </si>
  <si>
    <t>Щебень фр. 20-40</t>
  </si>
  <si>
    <t>Тн</t>
  </si>
  <si>
    <r>
      <t>26/12/18-7 КЖ, лист 2, ТТ. 14. (39 м</t>
    </r>
    <r>
      <rPr>
        <sz val="10"/>
        <rFont val="Arial"/>
        <family val="2"/>
        <charset val="204"/>
      </rPr>
      <t>³</t>
    </r>
    <r>
      <rPr>
        <sz val="10"/>
        <rFont val="Times New Roman"/>
        <family val="1"/>
        <charset val="1"/>
      </rPr>
      <t xml:space="preserve"> х 1,85 Тн/м</t>
    </r>
    <r>
      <rPr>
        <sz val="10"/>
        <rFont val="Arial"/>
        <family val="2"/>
        <charset val="204"/>
      </rPr>
      <t>³</t>
    </r>
    <r>
      <rPr>
        <sz val="10"/>
        <rFont val="Times New Roman"/>
        <family val="1"/>
        <charset val="1"/>
      </rPr>
      <t>)</t>
    </r>
  </si>
  <si>
    <t xml:space="preserve">на поставку оборудования и материалов, а также на выполнение работ: </t>
  </si>
  <si>
    <t>По монтажу светопрозрачных ограждающих конструкций, заполнений проёмов. Устройству кровли.</t>
  </si>
  <si>
    <t>М/конструкции каркаса (подсистема) ограждающих конструкций</t>
  </si>
  <si>
    <r>
      <t xml:space="preserve">труба </t>
    </r>
    <r>
      <rPr>
        <sz val="10"/>
        <rFont val="Times New Roman"/>
        <family val="1"/>
        <charset val="204"/>
      </rPr>
      <t>□</t>
    </r>
    <r>
      <rPr>
        <sz val="10"/>
        <rFont val="Times New Roman"/>
        <family val="1"/>
        <charset val="1"/>
      </rPr>
      <t xml:space="preserve"> 150х100х7</t>
    </r>
  </si>
  <si>
    <r>
      <t xml:space="preserve">труба </t>
    </r>
    <r>
      <rPr>
        <sz val="10"/>
        <rFont val="Times New Roman"/>
        <family val="1"/>
        <charset val="204"/>
      </rPr>
      <t>□</t>
    </r>
    <r>
      <rPr>
        <sz val="10"/>
        <rFont val="Times New Roman"/>
        <family val="1"/>
        <charset val="1"/>
      </rPr>
      <t xml:space="preserve"> 50х5</t>
    </r>
  </si>
  <si>
    <t>Шпилька М12, оцинк</t>
  </si>
  <si>
    <t>верхняя горизонт. балка</t>
  </si>
  <si>
    <t>подсистема логотипа</t>
  </si>
  <si>
    <t>Ограждающие конструкции</t>
  </si>
  <si>
    <t>Интегральное остекление</t>
  </si>
  <si>
    <t>Интегральное остекление (витраж)</t>
  </si>
  <si>
    <r>
      <t>м</t>
    </r>
    <r>
      <rPr>
        <sz val="10"/>
        <rFont val="Arial"/>
        <family val="2"/>
        <charset val="204"/>
      </rPr>
      <t>²</t>
    </r>
  </si>
  <si>
    <t xml:space="preserve">Интегральное остекление </t>
  </si>
  <si>
    <t>Интегральное остекление угловой блок</t>
  </si>
  <si>
    <t>Дверные блоки</t>
  </si>
  <si>
    <t>В1</t>
  </si>
  <si>
    <t>В3</t>
  </si>
  <si>
    <t>В2, с внутр. непрозр. стеклом</t>
  </si>
  <si>
    <t>В4, с внутр. непрозр. стеклом</t>
  </si>
  <si>
    <t>В5,  с внутр. непрозр. стеклом</t>
  </si>
  <si>
    <t>В6, с внутр. непрозр. стеклом</t>
  </si>
  <si>
    <t>В7, с внутр. непрозр. стеклом</t>
  </si>
  <si>
    <t>В8, с внутр. непрозр. стеклом</t>
  </si>
  <si>
    <t>Дверь раздвижная 2-створч. автоматич.</t>
  </si>
  <si>
    <t xml:space="preserve"> Лк1:  3х2,675h</t>
  </si>
  <si>
    <t>Люк-лаз для выхода на кровлю 900х900</t>
  </si>
  <si>
    <t>м²</t>
  </si>
  <si>
    <t xml:space="preserve"> Д2:  1, 5х 2,675h.  С замком</t>
  </si>
  <si>
    <t>Солнцезащитные элементы</t>
  </si>
  <si>
    <t>м.п.</t>
  </si>
  <si>
    <t>Ламели чечевицеобразные 0,28 х 4,2 h</t>
  </si>
  <si>
    <t>Л1  полноразмерные</t>
  </si>
  <si>
    <t>Л2  укороченные</t>
  </si>
  <si>
    <t>Л3  укороченные</t>
  </si>
  <si>
    <t>Кровля</t>
  </si>
  <si>
    <t xml:space="preserve"> Д1:  3 х 2,675h. с сист. пож. открывания</t>
  </si>
  <si>
    <t>Монтаж ветрозащитной диффузионной мембраны</t>
  </si>
  <si>
    <t>Монтаж стального профилированного листа 0,9 мм с волной 35 мм по м/каркасу</t>
  </si>
  <si>
    <t>верт. и гориз. импосты</t>
  </si>
  <si>
    <t>Монтаж пароизоляционной плёнки</t>
  </si>
  <si>
    <t>Установка Z образных профилей по профилированному листу</t>
  </si>
  <si>
    <t>Укладка плит  минераловатных между Z образных профилей, слоем 150 мм</t>
  </si>
  <si>
    <t>Устройство 2 слоя покрытия из полимерной мембраны армированной полиэфирной сеткой</t>
  </si>
  <si>
    <r>
      <t xml:space="preserve">∟ </t>
    </r>
    <r>
      <rPr>
        <sz val="10"/>
        <rFont val="Times New Roman"/>
        <family val="1"/>
        <charset val="1"/>
      </rPr>
      <t>75х50х5</t>
    </r>
  </si>
  <si>
    <t>Монтаж подсистемы кровельной конструкции</t>
  </si>
  <si>
    <t>Монтаж наклонных лаг, обвязки ВШ</t>
  </si>
  <si>
    <r>
      <t xml:space="preserve">∟ 7,5/5х5  </t>
    </r>
    <r>
      <rPr>
        <sz val="10"/>
        <rFont val="Times New Roman"/>
        <family val="1"/>
        <charset val="1"/>
      </rPr>
      <t>75(h)х50х5, 274 п.м.</t>
    </r>
  </si>
  <si>
    <t>Монтаж каркаса кровли</t>
  </si>
  <si>
    <t>наклонный лаг</t>
  </si>
  <si>
    <t>_100 х 5мм</t>
  </si>
  <si>
    <t>болт + гайка</t>
  </si>
  <si>
    <t xml:space="preserve">компл. </t>
  </si>
  <si>
    <t>саморез по металлу</t>
  </si>
  <si>
    <t>полоса, 48 п.м.</t>
  </si>
  <si>
    <t>Устройство покрытий кровли из ПВХ мембраны</t>
  </si>
  <si>
    <t>Кровельная гидроизоляционная ПВХ-мембрана</t>
  </si>
  <si>
    <t>OSB - плита влагостойкая класса 4, 18мм</t>
  </si>
  <si>
    <t>Ветрозащитная диффузионная мембрана</t>
  </si>
  <si>
    <r>
      <t xml:space="preserve">Укладка плит OSB по основанию из минераловатных плит с креплением к </t>
    </r>
    <r>
      <rPr>
        <sz val="10"/>
        <rFont val="Arial"/>
        <family val="2"/>
        <charset val="204"/>
      </rPr>
      <t>Z-</t>
    </r>
    <r>
      <rPr>
        <sz val="10"/>
        <rFont val="Times New Roman"/>
        <family val="1"/>
        <charset val="1"/>
      </rPr>
      <t xml:space="preserve"> образному профилю</t>
    </r>
  </si>
  <si>
    <t>Z- образный профиль, Z 150х50х15х2</t>
  </si>
  <si>
    <t xml:space="preserve">Минеральная вата  Rockwool  Lightbatts </t>
  </si>
  <si>
    <t>Пароизоляционная плёнка</t>
  </si>
  <si>
    <t>Ст. профлист НС 35-0,9 мм</t>
  </si>
  <si>
    <t>2-стороняя самоклеющаяся лента</t>
  </si>
  <si>
    <t>Алюминиевый лист (полоса шир. 400 мм)</t>
  </si>
  <si>
    <r>
      <t xml:space="preserve">Воронка водосточная для плоских кровель (тр. </t>
    </r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1"/>
      </rPr>
      <t>110 мм)</t>
    </r>
  </si>
  <si>
    <t>Монтаж решётчатых м/конструкций из профильных труб и гнутых профилей</t>
  </si>
  <si>
    <t>Монтаж м/конструкций каркаса ограждений</t>
  </si>
  <si>
    <t>Водоотводящие лотки</t>
  </si>
  <si>
    <t>По установке водоотводящих лотков. Устройство покрытий.</t>
  </si>
  <si>
    <t>Установка каскадных лотков. Прокладка дренажного трубопровода.</t>
  </si>
  <si>
    <t>Покрытия</t>
  </si>
  <si>
    <t>Устройство поверхностной ливневой системы</t>
  </si>
  <si>
    <r>
      <t xml:space="preserve">Лоток каскадный </t>
    </r>
    <r>
      <rPr>
        <sz val="9"/>
        <rFont val="Times New Roman"/>
        <family val="1"/>
        <charset val="204"/>
      </rPr>
      <t>COMPOMAX h 100 мм</t>
    </r>
  </si>
  <si>
    <t>L=1000 мм с решёткой</t>
  </si>
  <si>
    <r>
      <t xml:space="preserve">Лоток каскадный </t>
    </r>
    <r>
      <rPr>
        <sz val="9"/>
        <rFont val="Times New Roman"/>
        <family val="1"/>
        <charset val="204"/>
      </rPr>
      <t>COMPOMAX h 210 мм</t>
    </r>
  </si>
  <si>
    <r>
      <t xml:space="preserve">Лоток каскадный </t>
    </r>
    <r>
      <rPr>
        <sz val="9"/>
        <rFont val="Times New Roman"/>
        <family val="1"/>
        <charset val="204"/>
      </rPr>
      <t>COMPOMAX h 260 мм</t>
    </r>
  </si>
  <si>
    <r>
      <t xml:space="preserve">Лоток каскадный </t>
    </r>
    <r>
      <rPr>
        <sz val="9"/>
        <rFont val="Times New Roman"/>
        <family val="1"/>
        <charset val="204"/>
      </rPr>
      <t>COMPOMAX h 310 мм</t>
    </r>
  </si>
  <si>
    <r>
      <t xml:space="preserve">Лоток каскадный </t>
    </r>
    <r>
      <rPr>
        <sz val="9"/>
        <rFont val="Times New Roman"/>
        <family val="1"/>
        <charset val="204"/>
      </rPr>
      <t>COMPOMAX h 360 мм</t>
    </r>
  </si>
  <si>
    <t>Труба водопроводная НПВХ DN160</t>
  </si>
  <si>
    <r>
      <t>Отвод 160/45</t>
    </r>
    <r>
      <rPr>
        <sz val="10"/>
        <rFont val="Calibri"/>
        <family val="2"/>
        <charset val="204"/>
      </rPr>
      <t>°</t>
    </r>
  </si>
  <si>
    <r>
      <t>Тройник 160/45</t>
    </r>
    <r>
      <rPr>
        <sz val="10"/>
        <rFont val="Calibri"/>
        <family val="2"/>
        <charset val="204"/>
      </rPr>
      <t>°</t>
    </r>
  </si>
  <si>
    <t>Сетка сварная ВР-1 50х50х3</t>
  </si>
  <si>
    <t>ВВ1,2</t>
  </si>
  <si>
    <t>ВВ1,2 ревизия</t>
  </si>
  <si>
    <t>армирование лотка</t>
  </si>
  <si>
    <t>бетон В7,5</t>
  </si>
  <si>
    <t>бетон В20</t>
  </si>
  <si>
    <t>бетонирование лотка</t>
  </si>
  <si>
    <t>Отмостка из гравия</t>
  </si>
  <si>
    <t>Фр. 10-20</t>
  </si>
  <si>
    <t>Экопарковка с покрытием из бетонных газонных решёток</t>
  </si>
  <si>
    <t>Покрытие из плитки</t>
  </si>
  <si>
    <t>Газонные решётки</t>
  </si>
  <si>
    <t>Душевой поддон с канализационной обвязкой.</t>
  </si>
  <si>
    <t>Душевой поддон в КУИ. с канализационной обвязкой.</t>
  </si>
  <si>
    <t>Мойка кухонная с канализационной обвязкой.</t>
  </si>
  <si>
    <t>ДОПОЛНИТЕЛЬНЫЕ  РАБОТЫ/МАТЕРИАЛЫ</t>
  </si>
  <si>
    <t>Сводная информация</t>
  </si>
  <si>
    <t>ВНУТРЕННИЕ СЕТИ ВОДОСНАБЖЕНИЯ И КАНАЛИЗАЦИИ</t>
  </si>
  <si>
    <t xml:space="preserve">НАРУЖНЫЕ СЕТИ ВОДОСНАБЖЕНИЯ И КАНАЛИЗАЦИЯ </t>
  </si>
  <si>
    <t xml:space="preserve">ОТОПЛЕНИЕ, ВЕНТИЛЯЦИЯ И КОНДИЦИОНИРОВАНИЕ </t>
  </si>
  <si>
    <t>ОХРАННАЯ И ОХРАННО-ПОЖАРНАЯ СИГНАЛИЗАЦИЯ, НАРУЖНОЕ ВИДЕОНАБЛЮДЕНИЕ.</t>
  </si>
  <si>
    <t>СЕТИ СВЯЗИ</t>
  </si>
  <si>
    <t>СИЛОВОЕ ЭЛЕКТРООБОРУДОВАНИЕ</t>
  </si>
  <si>
    <t>ЭЛЕКТРООСВЕЩЕНИЕ НАРУЖНОЕ</t>
  </si>
  <si>
    <t>ЭЛЕКТРОСНАБЖЕНИЕ</t>
  </si>
  <si>
    <t>КЖ</t>
  </si>
  <si>
    <t>КМ</t>
  </si>
  <si>
    <t xml:space="preserve">АС </t>
  </si>
  <si>
    <t>ГП</t>
  </si>
  <si>
    <t>ПОЖАРНАЯ СИГНАЛИЗАЦИЯ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</si>
</sst>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* #,##0.00&quot;    &quot;;\-* #,##0.00&quot;    &quot;;\ * \-#&quot;    &quot;;\ @\ "/>
    <numFmt numFmtId="165" formatCode="#,##0.0"/>
    <numFmt numFmtId="166" formatCode="0.0"/>
  </numFmts>
  <fonts count="44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7" tint="0.59999389629810485"/>
        <bgColor rgb="FF96969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rgb="FF969696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DD9C3"/>
      </patternFill>
    </fill>
    <fill>
      <patternFill patternType="solid">
        <fgColor theme="0"/>
        <bgColor rgb="FF96969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DD9C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DD9C3"/>
      </patternFill>
    </fill>
  </fills>
  <borders count="4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164" fontId="26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6" fillId="0" borderId="0" applyBorder="0" applyProtection="0"/>
    <xf numFmtId="0" fontId="26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6" fillId="0" borderId="0"/>
    <xf numFmtId="0" fontId="14" fillId="0" borderId="0"/>
    <xf numFmtId="0" fontId="14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6" fillId="0" borderId="0" applyBorder="0" applyProtection="0"/>
    <xf numFmtId="164" fontId="26" fillId="0" borderId="0" applyBorder="0" applyProtection="0"/>
    <xf numFmtId="164" fontId="26" fillId="0" borderId="0" applyBorder="0" applyProtection="0"/>
    <xf numFmtId="164" fontId="26" fillId="0" borderId="0" applyBorder="0" applyProtection="0"/>
    <xf numFmtId="164" fontId="26" fillId="0" borderId="0" applyBorder="0" applyProtection="0"/>
  </cellStyleXfs>
  <cellXfs count="423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4" fontId="19" fillId="0" borderId="8" xfId="0" applyNumberFormat="1" applyFont="1" applyBorder="1" applyAlignment="1" applyProtection="1">
      <alignment horizontal="center" vertical="center" wrapText="1"/>
      <protection locked="0"/>
    </xf>
    <xf numFmtId="4" fontId="19" fillId="0" borderId="9" xfId="0" applyNumberFormat="1" applyFont="1" applyBorder="1" applyAlignment="1" applyProtection="1">
      <alignment horizontal="center" vertical="center" wrapText="1"/>
      <protection locked="0"/>
    </xf>
    <xf numFmtId="0" fontId="20" fillId="12" borderId="5" xfId="20" applyFont="1" applyFill="1" applyBorder="1" applyAlignment="1" applyProtection="1">
      <alignment vertical="center" wrapText="1"/>
      <protection locked="0"/>
    </xf>
    <xf numFmtId="4" fontId="20" fillId="12" borderId="6" xfId="20" applyNumberFormat="1" applyFont="1" applyFill="1" applyBorder="1" applyAlignment="1" applyProtection="1">
      <alignment vertical="center" wrapText="1"/>
      <protection locked="0"/>
    </xf>
    <xf numFmtId="4" fontId="20" fillId="12" borderId="4" xfId="20" applyNumberFormat="1" applyFont="1" applyFill="1" applyBorder="1" applyAlignment="1" applyProtection="1">
      <alignment vertical="center" wrapText="1"/>
      <protection locked="0"/>
    </xf>
    <xf numFmtId="4" fontId="20" fillId="12" borderId="5" xfId="20" applyNumberFormat="1" applyFont="1" applyFill="1" applyBorder="1" applyAlignment="1" applyProtection="1">
      <alignment vertical="center" wrapText="1"/>
      <protection locked="0"/>
    </xf>
    <xf numFmtId="4" fontId="20" fillId="12" borderId="5" xfId="20" applyNumberFormat="1" applyFont="1" applyFill="1" applyBorder="1" applyAlignment="1" applyProtection="1">
      <alignment vertical="center" wrapText="1"/>
    </xf>
    <xf numFmtId="0" fontId="15" fillId="0" borderId="0" xfId="20" applyFont="1" applyProtection="1">
      <protection locked="0"/>
    </xf>
    <xf numFmtId="49" fontId="21" fillId="0" borderId="10" xfId="20" applyNumberFormat="1" applyFont="1" applyBorder="1" applyAlignment="1" applyProtection="1">
      <alignment horizontal="center" vertical="center" wrapText="1"/>
      <protection locked="0"/>
    </xf>
    <xf numFmtId="0" fontId="22" fillId="0" borderId="10" xfId="20" applyFont="1" applyBorder="1" applyAlignment="1" applyProtection="1">
      <alignment horizontal="left" vertical="center" wrapText="1"/>
    </xf>
    <xf numFmtId="0" fontId="22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10" xfId="20" applyFont="1" applyBorder="1" applyAlignment="1" applyProtection="1">
      <alignment horizontal="center" vertical="center" wrapText="1"/>
    </xf>
    <xf numFmtId="4" fontId="22" fillId="0" borderId="11" xfId="34" applyNumberFormat="1" applyFont="1" applyBorder="1" applyAlignment="1" applyProtection="1">
      <alignment horizontal="center" vertical="center"/>
      <protection locked="0"/>
    </xf>
    <xf numFmtId="4" fontId="22" fillId="9" borderId="12" xfId="34" applyNumberFormat="1" applyFont="1" applyFill="1" applyBorder="1" applyAlignment="1" applyProtection="1">
      <alignment horizontal="right" vertical="center"/>
      <protection locked="0"/>
    </xf>
    <xf numFmtId="4" fontId="22" fillId="0" borderId="10" xfId="34" applyNumberFormat="1" applyFont="1" applyBorder="1" applyAlignment="1" applyProtection="1">
      <alignment horizontal="right" vertical="center"/>
      <protection locked="0"/>
    </xf>
    <xf numFmtId="4" fontId="22" fillId="0" borderId="10" xfId="34" applyNumberFormat="1" applyFont="1" applyBorder="1" applyAlignment="1" applyProtection="1">
      <alignment horizontal="right" vertical="center"/>
    </xf>
    <xf numFmtId="4" fontId="22" fillId="0" borderId="13" xfId="34" applyNumberFormat="1" applyFont="1" applyBorder="1" applyAlignment="1" applyProtection="1">
      <alignment horizontal="right" vertical="center"/>
    </xf>
    <xf numFmtId="3" fontId="22" fillId="0" borderId="11" xfId="34" applyNumberFormat="1" applyFont="1" applyBorder="1" applyAlignment="1" applyProtection="1">
      <alignment horizontal="center" vertical="center"/>
      <protection locked="0"/>
    </xf>
    <xf numFmtId="4" fontId="20" fillId="13" borderId="6" xfId="20" applyNumberFormat="1" applyFont="1" applyFill="1" applyBorder="1" applyAlignment="1" applyProtection="1">
      <alignment vertical="center" wrapText="1"/>
      <protection locked="0"/>
    </xf>
    <xf numFmtId="4" fontId="20" fillId="13" borderId="4" xfId="20" applyNumberFormat="1" applyFont="1" applyFill="1" applyBorder="1" applyAlignment="1" applyProtection="1">
      <alignment vertical="center" wrapText="1"/>
      <protection locked="0"/>
    </xf>
    <xf numFmtId="4" fontId="20" fillId="13" borderId="5" xfId="20" applyNumberFormat="1" applyFont="1" applyFill="1" applyBorder="1" applyAlignment="1" applyProtection="1">
      <alignment vertical="center" wrapText="1"/>
      <protection locked="0"/>
    </xf>
    <xf numFmtId="49" fontId="21" fillId="15" borderId="22" xfId="0" applyNumberFormat="1" applyFont="1" applyFill="1" applyBorder="1" applyAlignment="1">
      <alignment horizontal="center" wrapText="1"/>
    </xf>
    <xf numFmtId="0" fontId="21" fillId="0" borderId="0" xfId="0" applyFont="1"/>
    <xf numFmtId="0" fontId="22" fillId="0" borderId="10" xfId="34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Fill="1" applyProtection="1">
      <protection locked="0"/>
    </xf>
    <xf numFmtId="0" fontId="0" fillId="0" borderId="0" xfId="0" applyFill="1"/>
    <xf numFmtId="0" fontId="20" fillId="0" borderId="17" xfId="20" applyFont="1" applyFill="1" applyBorder="1" applyAlignment="1" applyProtection="1">
      <alignment horizontal="left" vertical="center" wrapText="1"/>
      <protection locked="0"/>
    </xf>
    <xf numFmtId="0" fontId="25" fillId="0" borderId="17" xfId="20" applyFont="1" applyFill="1" applyBorder="1" applyAlignment="1" applyProtection="1">
      <alignment horizontal="left" vertical="center" wrapText="1"/>
      <protection locked="0"/>
    </xf>
    <xf numFmtId="0" fontId="15" fillId="0" borderId="17" xfId="20" applyFont="1" applyFill="1" applyBorder="1" applyProtection="1">
      <protection locked="0"/>
    </xf>
    <xf numFmtId="4" fontId="22" fillId="9" borderId="17" xfId="34" applyNumberFormat="1" applyFont="1" applyFill="1" applyBorder="1" applyAlignment="1" applyProtection="1">
      <alignment horizontal="right" vertical="center"/>
      <protection locked="0"/>
    </xf>
    <xf numFmtId="4" fontId="22" fillId="0" borderId="17" xfId="34" applyNumberFormat="1" applyFont="1" applyBorder="1" applyAlignment="1" applyProtection="1">
      <alignment horizontal="right" vertical="center"/>
    </xf>
    <xf numFmtId="0" fontId="25" fillId="0" borderId="17" xfId="20" applyFont="1" applyFill="1" applyBorder="1" applyAlignment="1" applyProtection="1">
      <alignment vertical="center" wrapText="1"/>
      <protection locked="0"/>
    </xf>
    <xf numFmtId="0" fontId="20" fillId="0" borderId="17" xfId="20" applyFont="1" applyFill="1" applyBorder="1" applyAlignment="1" applyProtection="1">
      <alignment vertical="center" wrapText="1"/>
      <protection locked="0"/>
    </xf>
    <xf numFmtId="49" fontId="21" fillId="0" borderId="17" xfId="20" applyNumberFormat="1" applyFont="1" applyBorder="1" applyAlignment="1" applyProtection="1">
      <alignment horizontal="center" vertical="center" wrapText="1"/>
      <protection locked="0"/>
    </xf>
    <xf numFmtId="0" fontId="22" fillId="0" borderId="17" xfId="20" applyFont="1" applyBorder="1" applyAlignment="1" applyProtection="1">
      <alignment horizontal="left" vertical="center" wrapText="1"/>
    </xf>
    <xf numFmtId="0" fontId="22" fillId="0" borderId="17" xfId="34" applyNumberFormat="1" applyFont="1" applyBorder="1" applyAlignment="1" applyProtection="1">
      <alignment horizontal="left" vertical="center" wrapText="1"/>
      <protection locked="0"/>
    </xf>
    <xf numFmtId="0" fontId="22" fillId="0" borderId="17" xfId="20" applyFont="1" applyBorder="1" applyAlignment="1" applyProtection="1">
      <alignment horizontal="center" vertical="center" wrapText="1"/>
    </xf>
    <xf numFmtId="4" fontId="22" fillId="0" borderId="17" xfId="34" applyNumberFormat="1" applyFont="1" applyBorder="1" applyAlignment="1" applyProtection="1">
      <alignment horizontal="center" vertical="center"/>
      <protection locked="0"/>
    </xf>
    <xf numFmtId="4" fontId="22" fillId="0" borderId="27" xfId="34" applyNumberFormat="1" applyFont="1" applyBorder="1" applyAlignment="1" applyProtection="1">
      <alignment horizontal="right" vertical="center"/>
      <protection locked="0"/>
    </xf>
    <xf numFmtId="4" fontId="22" fillId="0" borderId="31" xfId="34" applyNumberFormat="1" applyFont="1" applyBorder="1" applyAlignment="1" applyProtection="1">
      <alignment horizontal="center" vertical="center"/>
      <protection locked="0"/>
    </xf>
    <xf numFmtId="4" fontId="22" fillId="0" borderId="29" xfId="34" applyNumberFormat="1" applyFont="1" applyBorder="1" applyAlignment="1" applyProtection="1">
      <alignment horizontal="right" vertical="center"/>
    </xf>
    <xf numFmtId="4" fontId="20" fillId="12" borderId="32" xfId="20" applyNumberFormat="1" applyFont="1" applyFill="1" applyBorder="1" applyAlignment="1" applyProtection="1">
      <alignment vertical="center" wrapText="1"/>
      <protection locked="0"/>
    </xf>
    <xf numFmtId="4" fontId="20" fillId="12" borderId="14" xfId="20" applyNumberFormat="1" applyFont="1" applyFill="1" applyBorder="1" applyAlignment="1" applyProtection="1">
      <alignment vertical="center" wrapText="1"/>
      <protection locked="0"/>
    </xf>
    <xf numFmtId="4" fontId="20" fillId="12" borderId="14" xfId="20" applyNumberFormat="1" applyFont="1" applyFill="1" applyBorder="1" applyAlignment="1" applyProtection="1">
      <alignment vertical="center" wrapText="1"/>
    </xf>
    <xf numFmtId="0" fontId="15" fillId="0" borderId="0" xfId="20" applyFont="1" applyFill="1" applyBorder="1" applyProtection="1">
      <protection locked="0"/>
    </xf>
    <xf numFmtId="0" fontId="0" fillId="0" borderId="0" xfId="0" applyFill="1" applyBorder="1"/>
    <xf numFmtId="0" fontId="22" fillId="0" borderId="10" xfId="20" applyFont="1" applyFill="1" applyBorder="1" applyAlignment="1" applyProtection="1">
      <alignment horizontal="left" vertical="center" wrapText="1"/>
    </xf>
    <xf numFmtId="165" fontId="22" fillId="0" borderId="11" xfId="34" applyNumberFormat="1" applyFont="1" applyBorder="1" applyAlignment="1" applyProtection="1">
      <alignment horizontal="center" vertical="center"/>
      <protection locked="0"/>
    </xf>
    <xf numFmtId="49" fontId="21" fillId="0" borderId="17" xfId="20" applyNumberFormat="1" applyFont="1" applyBorder="1" applyAlignment="1" applyProtection="1">
      <alignment horizontal="center" vertical="top" wrapText="1"/>
      <protection locked="0"/>
    </xf>
    <xf numFmtId="0" fontId="22" fillId="0" borderId="17" xfId="20" applyFont="1" applyBorder="1" applyAlignment="1" applyProtection="1">
      <alignment horizontal="left" vertical="top" wrapText="1"/>
    </xf>
    <xf numFmtId="3" fontId="22" fillId="0" borderId="17" xfId="34" applyNumberFormat="1" applyFont="1" applyBorder="1" applyAlignment="1" applyProtection="1">
      <alignment horizontal="center" vertical="center"/>
      <protection locked="0"/>
    </xf>
    <xf numFmtId="0" fontId="20" fillId="16" borderId="14" xfId="20" applyFont="1" applyFill="1" applyBorder="1" applyAlignment="1" applyProtection="1">
      <alignment vertical="center" wrapText="1"/>
      <protection locked="0"/>
    </xf>
    <xf numFmtId="4" fontId="20" fillId="16" borderId="15" xfId="20" applyNumberFormat="1" applyFont="1" applyFill="1" applyBorder="1" applyAlignment="1" applyProtection="1">
      <alignment vertical="center" wrapText="1"/>
      <protection locked="0"/>
    </xf>
    <xf numFmtId="4" fontId="20" fillId="16" borderId="32" xfId="20" applyNumberFormat="1" applyFont="1" applyFill="1" applyBorder="1" applyAlignment="1" applyProtection="1">
      <alignment vertical="center" wrapText="1"/>
      <protection locked="0"/>
    </xf>
    <xf numFmtId="4" fontId="20" fillId="16" borderId="14" xfId="20" applyNumberFormat="1" applyFont="1" applyFill="1" applyBorder="1" applyAlignment="1" applyProtection="1">
      <alignment vertical="center" wrapText="1"/>
      <protection locked="0"/>
    </xf>
    <xf numFmtId="4" fontId="20" fillId="16" borderId="14" xfId="20" applyNumberFormat="1" applyFont="1" applyFill="1" applyBorder="1" applyAlignment="1" applyProtection="1">
      <alignment vertical="center" wrapText="1"/>
    </xf>
    <xf numFmtId="4" fontId="19" fillId="0" borderId="33" xfId="0" applyNumberFormat="1" applyFont="1" applyBorder="1" applyAlignment="1" applyProtection="1">
      <alignment horizontal="center" vertical="center" wrapText="1"/>
      <protection locked="0"/>
    </xf>
    <xf numFmtId="4" fontId="19" fillId="0" borderId="35" xfId="0" applyNumberFormat="1" applyFont="1" applyBorder="1" applyAlignment="1" applyProtection="1">
      <alignment horizontal="center" vertical="center" wrapText="1"/>
      <protection locked="0"/>
    </xf>
    <xf numFmtId="4" fontId="20" fillId="13" borderId="36" xfId="20" applyNumberFormat="1" applyFont="1" applyFill="1" applyBorder="1" applyAlignment="1" applyProtection="1">
      <alignment vertical="center" wrapText="1"/>
      <protection locked="0"/>
    </xf>
    <xf numFmtId="4" fontId="20" fillId="13" borderId="37" xfId="20" applyNumberFormat="1" applyFont="1" applyFill="1" applyBorder="1" applyAlignment="1" applyProtection="1">
      <alignment vertical="center" wrapText="1"/>
      <protection locked="0"/>
    </xf>
    <xf numFmtId="4" fontId="22" fillId="0" borderId="17" xfId="34" applyNumberFormat="1" applyFont="1" applyBorder="1" applyAlignment="1" applyProtection="1">
      <alignment horizontal="right" vertical="center"/>
      <protection locked="0"/>
    </xf>
    <xf numFmtId="4" fontId="20" fillId="13" borderId="34" xfId="20" applyNumberFormat="1" applyFont="1" applyFill="1" applyBorder="1" applyAlignment="1" applyProtection="1">
      <alignment vertical="center" wrapText="1"/>
      <protection locked="0"/>
    </xf>
    <xf numFmtId="4" fontId="22" fillId="9" borderId="17" xfId="34" applyNumberFormat="1" applyFont="1" applyFill="1" applyBorder="1" applyAlignment="1" applyProtection="1">
      <alignment horizontal="center" vertical="center"/>
      <protection locked="0"/>
    </xf>
    <xf numFmtId="4" fontId="22" fillId="0" borderId="17" xfId="34" applyNumberFormat="1" applyFont="1" applyBorder="1" applyAlignment="1" applyProtection="1">
      <alignment horizontal="center" vertical="center"/>
    </xf>
    <xf numFmtId="0" fontId="22" fillId="0" borderId="17" xfId="34" applyNumberFormat="1" applyFont="1" applyBorder="1" applyAlignment="1" applyProtection="1">
      <alignment horizontal="left" vertical="top" wrapText="1"/>
      <protection locked="0"/>
    </xf>
    <xf numFmtId="4" fontId="20" fillId="13" borderId="37" xfId="20" applyNumberFormat="1" applyFont="1" applyFill="1" applyBorder="1" applyAlignment="1" applyProtection="1">
      <alignment horizontal="center" vertical="center" wrapText="1"/>
      <protection locked="0"/>
    </xf>
    <xf numFmtId="0" fontId="20" fillId="18" borderId="14" xfId="20" applyFont="1" applyFill="1" applyBorder="1" applyAlignment="1" applyProtection="1">
      <alignment vertical="center" wrapText="1"/>
      <protection locked="0"/>
    </xf>
    <xf numFmtId="4" fontId="20" fillId="18" borderId="14" xfId="20" applyNumberFormat="1" applyFont="1" applyFill="1" applyBorder="1" applyAlignment="1" applyProtection="1">
      <alignment vertical="center" wrapText="1"/>
      <protection locked="0"/>
    </xf>
    <xf numFmtId="4" fontId="20" fillId="18" borderId="14" xfId="20" applyNumberFormat="1" applyFont="1" applyFill="1" applyBorder="1" applyAlignment="1" applyProtection="1">
      <alignment vertical="center" wrapText="1"/>
    </xf>
    <xf numFmtId="4" fontId="20" fillId="18" borderId="14" xfId="20" applyNumberFormat="1" applyFont="1" applyFill="1" applyBorder="1" applyAlignment="1" applyProtection="1">
      <alignment horizontal="center" vertical="center" wrapText="1"/>
    </xf>
    <xf numFmtId="4" fontId="20" fillId="18" borderId="28" xfId="2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20" fillId="0" borderId="23" xfId="20" applyFont="1" applyFill="1" applyBorder="1" applyAlignment="1" applyProtection="1">
      <alignment horizontal="left" vertical="center" wrapText="1"/>
      <protection locked="0"/>
    </xf>
    <xf numFmtId="0" fontId="20" fillId="0" borderId="24" xfId="20" applyFont="1" applyFill="1" applyBorder="1" applyAlignment="1" applyProtection="1">
      <alignment horizontal="left" vertical="center" wrapText="1"/>
      <protection locked="0"/>
    </xf>
    <xf numFmtId="0" fontId="20" fillId="0" borderId="24" xfId="20" applyFont="1" applyFill="1" applyBorder="1" applyAlignment="1" applyProtection="1">
      <alignment vertical="center" wrapText="1"/>
      <protection locked="0"/>
    </xf>
    <xf numFmtId="4" fontId="20" fillId="0" borderId="24" xfId="20" applyNumberFormat="1" applyFont="1" applyFill="1" applyBorder="1" applyAlignment="1" applyProtection="1">
      <alignment vertical="center" wrapText="1"/>
      <protection locked="0"/>
    </xf>
    <xf numFmtId="4" fontId="20" fillId="0" borderId="24" xfId="20" applyNumberFormat="1" applyFont="1" applyFill="1" applyBorder="1" applyAlignment="1" applyProtection="1">
      <alignment vertical="center" wrapText="1"/>
    </xf>
    <xf numFmtId="4" fontId="20" fillId="0" borderId="24" xfId="20" applyNumberFormat="1" applyFont="1" applyFill="1" applyBorder="1" applyAlignment="1" applyProtection="1">
      <alignment horizontal="center" vertical="center" wrapText="1"/>
    </xf>
    <xf numFmtId="0" fontId="21" fillId="0" borderId="23" xfId="20" applyFont="1" applyFill="1" applyBorder="1" applyAlignment="1" applyProtection="1">
      <alignment horizontal="left" vertical="center" wrapText="1"/>
      <protection locked="0"/>
    </xf>
    <xf numFmtId="0" fontId="21" fillId="0" borderId="24" xfId="20" applyFont="1" applyFill="1" applyBorder="1" applyAlignment="1" applyProtection="1">
      <alignment horizontal="left" vertical="center" wrapText="1"/>
      <protection locked="0"/>
    </xf>
    <xf numFmtId="0" fontId="21" fillId="0" borderId="24" xfId="20" applyFont="1" applyFill="1" applyBorder="1" applyAlignment="1" applyProtection="1">
      <alignment vertical="center" wrapText="1"/>
      <protection locked="0"/>
    </xf>
    <xf numFmtId="4" fontId="21" fillId="0" borderId="24" xfId="2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2" fillId="0" borderId="29" xfId="34" applyNumberFormat="1" applyFont="1" applyBorder="1" applyAlignment="1" applyProtection="1">
      <alignment horizontal="center" vertical="center"/>
    </xf>
    <xf numFmtId="4" fontId="20" fillId="0" borderId="40" xfId="20" applyNumberFormat="1" applyFont="1" applyFill="1" applyBorder="1" applyAlignment="1" applyProtection="1">
      <alignment horizontal="center" vertical="center" wrapText="1"/>
    </xf>
    <xf numFmtId="4" fontId="20" fillId="13" borderId="31" xfId="20" applyNumberFormat="1" applyFont="1" applyFill="1" applyBorder="1" applyAlignment="1" applyProtection="1">
      <alignment horizontal="center" vertical="center" wrapText="1"/>
      <protection locked="0"/>
    </xf>
    <xf numFmtId="4" fontId="19" fillId="0" borderId="39" xfId="0" applyNumberFormat="1" applyFont="1" applyBorder="1" applyAlignment="1" applyProtection="1">
      <alignment horizontal="center" vertical="center" wrapText="1"/>
      <protection locked="0"/>
    </xf>
    <xf numFmtId="0" fontId="20" fillId="17" borderId="14" xfId="20" applyFont="1" applyFill="1" applyBorder="1" applyAlignment="1" applyProtection="1">
      <alignment vertical="center" wrapText="1"/>
      <protection locked="0"/>
    </xf>
    <xf numFmtId="4" fontId="20" fillId="17" borderId="15" xfId="20" applyNumberFormat="1" applyFont="1" applyFill="1" applyBorder="1" applyAlignment="1" applyProtection="1">
      <alignment vertical="center" wrapText="1"/>
      <protection locked="0"/>
    </xf>
    <xf numFmtId="4" fontId="20" fillId="17" borderId="32" xfId="20" applyNumberFormat="1" applyFont="1" applyFill="1" applyBorder="1" applyAlignment="1" applyProtection="1">
      <alignment vertical="center" wrapText="1"/>
      <protection locked="0"/>
    </xf>
    <xf numFmtId="4" fontId="20" fillId="17" borderId="14" xfId="20" applyNumberFormat="1" applyFont="1" applyFill="1" applyBorder="1" applyAlignment="1" applyProtection="1">
      <alignment vertical="center" wrapText="1"/>
      <protection locked="0"/>
    </xf>
    <xf numFmtId="4" fontId="20" fillId="17" borderId="14" xfId="20" applyNumberFormat="1" applyFont="1" applyFill="1" applyBorder="1" applyAlignment="1" applyProtection="1">
      <alignment vertical="center" wrapText="1"/>
    </xf>
    <xf numFmtId="4" fontId="19" fillId="0" borderId="30" xfId="0" applyNumberFormat="1" applyFont="1" applyBorder="1" applyAlignment="1" applyProtection="1">
      <alignment horizontal="center" vertical="center" wrapText="1"/>
      <protection locked="0"/>
    </xf>
    <xf numFmtId="4" fontId="20" fillId="17" borderId="28" xfId="20" applyNumberFormat="1" applyFont="1" applyFill="1" applyBorder="1" applyAlignment="1" applyProtection="1">
      <alignment vertical="center" wrapText="1"/>
    </xf>
    <xf numFmtId="4" fontId="20" fillId="12" borderId="38" xfId="20" applyNumberFormat="1" applyFont="1" applyFill="1" applyBorder="1" applyAlignment="1" applyProtection="1">
      <alignment vertical="center" wrapText="1"/>
    </xf>
    <xf numFmtId="4" fontId="20" fillId="12" borderId="5" xfId="20" applyNumberFormat="1" applyFont="1" applyFill="1" applyBorder="1" applyAlignment="1" applyProtection="1">
      <alignment horizontal="right" vertical="center" wrapText="1"/>
    </xf>
    <xf numFmtId="4" fontId="20" fillId="12" borderId="38" xfId="20" applyNumberFormat="1" applyFont="1" applyFill="1" applyBorder="1" applyAlignment="1" applyProtection="1">
      <alignment horizontal="right" vertical="center" wrapText="1"/>
    </xf>
    <xf numFmtId="0" fontId="22" fillId="0" borderId="24" xfId="20" applyFont="1" applyBorder="1" applyAlignment="1" applyProtection="1">
      <alignment horizontal="left" vertical="center" wrapText="1"/>
    </xf>
    <xf numFmtId="0" fontId="22" fillId="0" borderId="24" xfId="20" applyFont="1" applyBorder="1" applyAlignment="1" applyProtection="1">
      <alignment horizontal="center" vertical="center" wrapText="1"/>
    </xf>
    <xf numFmtId="4" fontId="22" fillId="0" borderId="25" xfId="34" applyNumberFormat="1" applyFont="1" applyBorder="1" applyAlignment="1" applyProtection="1">
      <alignment horizontal="center" vertical="center"/>
      <protection locked="0"/>
    </xf>
    <xf numFmtId="4" fontId="22" fillId="9" borderId="33" xfId="34" applyNumberFormat="1" applyFont="1" applyFill="1" applyBorder="1" applyAlignment="1" applyProtection="1">
      <alignment horizontal="right" vertical="center"/>
      <protection locked="0"/>
    </xf>
    <xf numFmtId="4" fontId="22" fillId="9" borderId="24" xfId="34" applyNumberFormat="1" applyFont="1" applyFill="1" applyBorder="1" applyAlignment="1" applyProtection="1">
      <alignment horizontal="right" vertical="center"/>
      <protection locked="0"/>
    </xf>
    <xf numFmtId="4" fontId="22" fillId="0" borderId="24" xfId="34" applyNumberFormat="1" applyFont="1" applyBorder="1" applyAlignment="1" applyProtection="1">
      <alignment horizontal="right" vertical="center"/>
    </xf>
    <xf numFmtId="4" fontId="22" fillId="0" borderId="40" xfId="34" applyNumberFormat="1" applyFont="1" applyBorder="1" applyAlignment="1" applyProtection="1">
      <alignment horizontal="right" vertical="center"/>
    </xf>
    <xf numFmtId="4" fontId="20" fillId="12" borderId="28" xfId="20" applyNumberFormat="1" applyFont="1" applyFill="1" applyBorder="1" applyAlignment="1" applyProtection="1">
      <alignment vertical="center" wrapText="1"/>
    </xf>
    <xf numFmtId="0" fontId="20" fillId="12" borderId="6" xfId="20" applyFont="1" applyFill="1" applyBorder="1" applyAlignment="1" applyProtection="1">
      <alignment vertical="center" wrapText="1"/>
      <protection locked="0"/>
    </xf>
    <xf numFmtId="4" fontId="20" fillId="12" borderId="41" xfId="2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5" fillId="0" borderId="0" xfId="2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" fontId="22" fillId="9" borderId="10" xfId="34" applyNumberFormat="1" applyFont="1" applyFill="1" applyBorder="1" applyAlignment="1" applyProtection="1">
      <alignment horizontal="right" vertical="center"/>
      <protection locked="0"/>
    </xf>
    <xf numFmtId="0" fontId="15" fillId="0" borderId="0" xfId="2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4" fillId="0" borderId="10" xfId="20" applyFont="1" applyBorder="1" applyAlignment="1" applyProtection="1">
      <alignment horizontal="left" vertical="center" wrapText="1"/>
    </xf>
    <xf numFmtId="49" fontId="21" fillId="0" borderId="24" xfId="20" applyNumberFormat="1" applyFont="1" applyBorder="1" applyAlignment="1" applyProtection="1">
      <alignment horizontal="center" vertical="center" wrapText="1"/>
      <protection locked="0"/>
    </xf>
    <xf numFmtId="0" fontId="20" fillId="0" borderId="9" xfId="20" applyFont="1" applyFill="1" applyBorder="1" applyAlignment="1" applyProtection="1">
      <alignment vertical="center" wrapText="1"/>
      <protection locked="0"/>
    </xf>
    <xf numFmtId="4" fontId="20" fillId="0" borderId="9" xfId="20" applyNumberFormat="1" applyFont="1" applyFill="1" applyBorder="1" applyAlignment="1" applyProtection="1">
      <alignment vertical="center" wrapText="1"/>
      <protection locked="0"/>
    </xf>
    <xf numFmtId="4" fontId="20" fillId="0" borderId="9" xfId="20" applyNumberFormat="1" applyFont="1" applyFill="1" applyBorder="1" applyAlignment="1" applyProtection="1">
      <alignment vertical="center" wrapText="1"/>
    </xf>
    <xf numFmtId="4" fontId="20" fillId="0" borderId="30" xfId="20" applyNumberFormat="1" applyFont="1" applyFill="1" applyBorder="1" applyAlignment="1" applyProtection="1">
      <alignment vertical="center" wrapText="1"/>
    </xf>
    <xf numFmtId="4" fontId="22" fillId="9" borderId="35" xfId="34" applyNumberFormat="1" applyFont="1" applyFill="1" applyBorder="1" applyAlignment="1" applyProtection="1">
      <alignment horizontal="right" vertical="center"/>
      <protection locked="0"/>
    </xf>
    <xf numFmtId="4" fontId="22" fillId="0" borderId="35" xfId="34" applyNumberFormat="1" applyFont="1" applyBorder="1" applyAlignment="1" applyProtection="1">
      <alignment horizontal="right" vertical="center"/>
    </xf>
    <xf numFmtId="4" fontId="22" fillId="9" borderId="26" xfId="34" applyNumberFormat="1" applyFont="1" applyFill="1" applyBorder="1" applyAlignment="1" applyProtection="1">
      <alignment horizontal="right" vertical="center"/>
      <protection locked="0"/>
    </xf>
    <xf numFmtId="0" fontId="15" fillId="0" borderId="0" xfId="20" applyFont="1" applyAlignment="1" applyProtection="1">
      <alignment vertical="center"/>
      <protection locked="0"/>
    </xf>
    <xf numFmtId="49" fontId="21" fillId="15" borderId="2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5" fillId="0" borderId="0" xfId="0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4" fontId="15" fillId="0" borderId="0" xfId="0" applyNumberFormat="1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vertical="center"/>
    </xf>
    <xf numFmtId="0" fontId="20" fillId="17" borderId="5" xfId="20" applyFont="1" applyFill="1" applyBorder="1" applyAlignment="1" applyProtection="1">
      <alignment vertical="center" wrapText="1"/>
      <protection locked="0"/>
    </xf>
    <xf numFmtId="4" fontId="20" fillId="17" borderId="6" xfId="20" applyNumberFormat="1" applyFont="1" applyFill="1" applyBorder="1" applyAlignment="1" applyProtection="1">
      <alignment vertical="center" wrapText="1"/>
      <protection locked="0"/>
    </xf>
    <xf numFmtId="4" fontId="20" fillId="17" borderId="4" xfId="20" applyNumberFormat="1" applyFont="1" applyFill="1" applyBorder="1" applyAlignment="1" applyProtection="1">
      <alignment vertical="center" wrapText="1"/>
      <protection locked="0"/>
    </xf>
    <xf numFmtId="4" fontId="20" fillId="17" borderId="5" xfId="20" applyNumberFormat="1" applyFont="1" applyFill="1" applyBorder="1" applyAlignment="1" applyProtection="1">
      <alignment vertical="center" wrapText="1"/>
      <protection locked="0"/>
    </xf>
    <xf numFmtId="4" fontId="20" fillId="17" borderId="5" xfId="20" applyNumberFormat="1" applyFont="1" applyFill="1" applyBorder="1" applyAlignment="1" applyProtection="1">
      <alignment vertical="center" wrapText="1"/>
    </xf>
    <xf numFmtId="0" fontId="22" fillId="0" borderId="17" xfId="34" applyNumberFormat="1" applyFont="1" applyBorder="1" applyAlignment="1" applyProtection="1">
      <alignment horizontal="center" vertical="center" wrapText="1"/>
      <protection locked="0"/>
    </xf>
    <xf numFmtId="0" fontId="20" fillId="12" borderId="4" xfId="20" applyFont="1" applyFill="1" applyBorder="1" applyAlignment="1" applyProtection="1">
      <alignment vertical="center" wrapText="1"/>
      <protection locked="0"/>
    </xf>
    <xf numFmtId="4" fontId="22" fillId="9" borderId="42" xfId="34" applyNumberFormat="1" applyFont="1" applyFill="1" applyBorder="1" applyAlignment="1" applyProtection="1">
      <alignment horizontal="right" vertical="center"/>
      <protection locked="0"/>
    </xf>
    <xf numFmtId="0" fontId="20" fillId="19" borderId="5" xfId="20" applyFont="1" applyFill="1" applyBorder="1" applyAlignment="1" applyProtection="1">
      <alignment vertical="center" wrapText="1"/>
      <protection locked="0"/>
    </xf>
    <xf numFmtId="4" fontId="20" fillId="19" borderId="6" xfId="20" applyNumberFormat="1" applyFont="1" applyFill="1" applyBorder="1" applyAlignment="1" applyProtection="1">
      <alignment vertical="center" wrapText="1"/>
      <protection locked="0"/>
    </xf>
    <xf numFmtId="4" fontId="20" fillId="19" borderId="4" xfId="20" applyNumberFormat="1" applyFont="1" applyFill="1" applyBorder="1" applyAlignment="1" applyProtection="1">
      <alignment vertical="center" wrapText="1"/>
      <protection locked="0"/>
    </xf>
    <xf numFmtId="4" fontId="20" fillId="19" borderId="5" xfId="20" applyNumberFormat="1" applyFont="1" applyFill="1" applyBorder="1" applyAlignment="1" applyProtection="1">
      <alignment vertical="center" wrapText="1"/>
      <protection locked="0"/>
    </xf>
    <xf numFmtId="4" fontId="20" fillId="19" borderId="5" xfId="20" applyNumberFormat="1" applyFont="1" applyFill="1" applyBorder="1" applyAlignment="1" applyProtection="1">
      <alignment vertical="center" wrapText="1"/>
    </xf>
    <xf numFmtId="0" fontId="20" fillId="19" borderId="4" xfId="20" applyFont="1" applyFill="1" applyBorder="1" applyAlignment="1" applyProtection="1">
      <alignment vertical="center" wrapText="1"/>
      <protection locked="0"/>
    </xf>
    <xf numFmtId="4" fontId="20" fillId="0" borderId="17" xfId="20" applyNumberFormat="1" applyFont="1" applyFill="1" applyBorder="1" applyAlignment="1" applyProtection="1">
      <alignment vertical="center" wrapText="1"/>
      <protection locked="0"/>
    </xf>
    <xf numFmtId="4" fontId="20" fillId="0" borderId="17" xfId="20" applyNumberFormat="1" applyFont="1" applyFill="1" applyBorder="1" applyAlignment="1" applyProtection="1">
      <alignment vertical="center" wrapText="1"/>
    </xf>
    <xf numFmtId="4" fontId="20" fillId="0" borderId="29" xfId="20" applyNumberFormat="1" applyFont="1" applyFill="1" applyBorder="1" applyAlignment="1" applyProtection="1">
      <alignment vertical="center" wrapText="1"/>
    </xf>
    <xf numFmtId="4" fontId="20" fillId="0" borderId="7" xfId="20" applyNumberFormat="1" applyFont="1" applyFill="1" applyBorder="1" applyAlignment="1" applyProtection="1">
      <alignment vertical="center" wrapText="1"/>
      <protection locked="0"/>
    </xf>
    <xf numFmtId="4" fontId="20" fillId="0" borderId="7" xfId="20" applyNumberFormat="1" applyFont="1" applyFill="1" applyBorder="1" applyAlignment="1" applyProtection="1">
      <alignment vertical="center" wrapText="1"/>
    </xf>
    <xf numFmtId="4" fontId="20" fillId="0" borderId="3" xfId="20" applyNumberFormat="1" applyFont="1" applyFill="1" applyBorder="1" applyAlignment="1" applyProtection="1">
      <alignment vertical="center" wrapText="1"/>
    </xf>
    <xf numFmtId="0" fontId="20" fillId="0" borderId="43" xfId="20" applyFont="1" applyFill="1" applyBorder="1" applyAlignment="1" applyProtection="1">
      <alignment horizontal="left" vertical="center" wrapText="1"/>
      <protection locked="0"/>
    </xf>
    <xf numFmtId="0" fontId="20" fillId="0" borderId="7" xfId="20" applyFont="1" applyFill="1" applyBorder="1" applyAlignment="1" applyProtection="1">
      <alignment horizontal="left" vertical="center" wrapText="1"/>
      <protection locked="0"/>
    </xf>
    <xf numFmtId="0" fontId="20" fillId="0" borderId="7" xfId="20" applyFont="1" applyFill="1" applyBorder="1" applyAlignment="1" applyProtection="1">
      <alignment vertical="center" wrapText="1"/>
      <protection locked="0"/>
    </xf>
    <xf numFmtId="0" fontId="20" fillId="0" borderId="27" xfId="20" applyFont="1" applyFill="1" applyBorder="1" applyAlignment="1" applyProtection="1">
      <alignment horizontal="left" vertical="center" wrapText="1"/>
      <protection locked="0"/>
    </xf>
    <xf numFmtId="0" fontId="20" fillId="12" borderId="17" xfId="20" applyFont="1" applyFill="1" applyBorder="1" applyAlignment="1" applyProtection="1">
      <alignment vertical="center" wrapText="1"/>
      <protection locked="0"/>
    </xf>
    <xf numFmtId="4" fontId="20" fillId="12" borderId="17" xfId="20" applyNumberFormat="1" applyFont="1" applyFill="1" applyBorder="1" applyAlignment="1" applyProtection="1">
      <alignment vertical="center" wrapText="1"/>
      <protection locked="0"/>
    </xf>
    <xf numFmtId="4" fontId="20" fillId="12" borderId="17" xfId="20" applyNumberFormat="1" applyFont="1" applyFill="1" applyBorder="1" applyAlignment="1" applyProtection="1">
      <alignment vertical="center" wrapText="1"/>
    </xf>
    <xf numFmtId="4" fontId="25" fillId="0" borderId="17" xfId="20" applyNumberFormat="1" applyFont="1" applyFill="1" applyBorder="1" applyAlignment="1" applyProtection="1">
      <alignment vertical="center" wrapText="1"/>
      <protection locked="0"/>
    </xf>
    <xf numFmtId="4" fontId="20" fillId="13" borderId="9" xfId="20" applyNumberFormat="1" applyFont="1" applyFill="1" applyBorder="1" applyAlignment="1" applyProtection="1">
      <alignment vertical="center" wrapText="1"/>
      <protection locked="0"/>
    </xf>
    <xf numFmtId="49" fontId="29" fillId="9" borderId="0" xfId="0" applyNumberFormat="1" applyFont="1" applyFill="1" applyAlignment="1" applyProtection="1">
      <alignment vertical="center"/>
      <protection locked="0"/>
    </xf>
    <xf numFmtId="0" fontId="30" fillId="9" borderId="0" xfId="0" applyFont="1" applyFill="1" applyAlignment="1" applyProtection="1">
      <alignment vertical="center"/>
      <protection locked="0"/>
    </xf>
    <xf numFmtId="0" fontId="30" fillId="9" borderId="0" xfId="0" applyFont="1" applyFill="1" applyAlignment="1" applyProtection="1">
      <alignment horizontal="left" vertical="center"/>
      <protection locked="0"/>
    </xf>
    <xf numFmtId="0" fontId="30" fillId="9" borderId="0" xfId="0" applyFont="1" applyFill="1" applyAlignment="1" applyProtection="1">
      <alignment horizontal="center" vertical="center"/>
      <protection locked="0"/>
    </xf>
    <xf numFmtId="4" fontId="31" fillId="9" borderId="0" xfId="0" applyNumberFormat="1" applyFont="1" applyFill="1" applyAlignment="1" applyProtection="1">
      <alignment vertical="center"/>
      <protection locked="0"/>
    </xf>
    <xf numFmtId="4" fontId="31" fillId="9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/>
    <xf numFmtId="0" fontId="31" fillId="0" borderId="0" xfId="0" applyFont="1" applyBorder="1" applyAlignment="1" applyProtection="1">
      <alignment horizontal="center" vertical="center" wrapText="1"/>
    </xf>
    <xf numFmtId="4" fontId="33" fillId="0" borderId="8" xfId="0" applyNumberFormat="1" applyFont="1" applyBorder="1" applyAlignment="1" applyProtection="1">
      <alignment horizontal="center" vertical="center" wrapText="1"/>
      <protection locked="0"/>
    </xf>
    <xf numFmtId="4" fontId="33" fillId="0" borderId="9" xfId="0" applyNumberFormat="1" applyFont="1" applyBorder="1" applyAlignment="1" applyProtection="1">
      <alignment horizontal="center" vertical="center" wrapText="1"/>
      <protection locked="0"/>
    </xf>
    <xf numFmtId="49" fontId="35" fillId="0" borderId="10" xfId="20" applyNumberFormat="1" applyFont="1" applyBorder="1" applyAlignment="1" applyProtection="1">
      <alignment horizontal="center" vertical="top" wrapText="1"/>
      <protection locked="0"/>
    </xf>
    <xf numFmtId="0" fontId="36" fillId="0" borderId="10" xfId="20" applyFont="1" applyBorder="1" applyAlignment="1" applyProtection="1">
      <alignment horizontal="left" vertical="top" wrapText="1"/>
    </xf>
    <xf numFmtId="0" fontId="36" fillId="0" borderId="10" xfId="34" applyNumberFormat="1" applyFont="1" applyBorder="1" applyAlignment="1" applyProtection="1">
      <alignment horizontal="center" vertical="top" wrapText="1"/>
      <protection locked="0"/>
    </xf>
    <xf numFmtId="0" fontId="36" fillId="0" borderId="10" xfId="20" applyFont="1" applyBorder="1" applyAlignment="1" applyProtection="1">
      <alignment horizontal="center" vertical="top" wrapText="1"/>
    </xf>
    <xf numFmtId="4" fontId="36" fillId="0" borderId="11" xfId="34" applyNumberFormat="1" applyFont="1" applyBorder="1" applyAlignment="1" applyProtection="1">
      <alignment horizontal="center" vertical="top"/>
      <protection locked="0"/>
    </xf>
    <xf numFmtId="4" fontId="36" fillId="9" borderId="12" xfId="34" applyNumberFormat="1" applyFont="1" applyFill="1" applyBorder="1" applyAlignment="1" applyProtection="1">
      <alignment horizontal="right" vertical="center"/>
      <protection locked="0"/>
    </xf>
    <xf numFmtId="4" fontId="36" fillId="9" borderId="10" xfId="34" applyNumberFormat="1" applyFont="1" applyFill="1" applyBorder="1" applyAlignment="1" applyProtection="1">
      <alignment horizontal="right" vertical="center"/>
      <protection locked="0"/>
    </xf>
    <xf numFmtId="4" fontId="36" fillId="0" borderId="10" xfId="34" applyNumberFormat="1" applyFont="1" applyBorder="1" applyAlignment="1" applyProtection="1">
      <alignment horizontal="right" vertical="top"/>
    </xf>
    <xf numFmtId="4" fontId="36" fillId="0" borderId="13" xfId="34" applyNumberFormat="1" applyFont="1" applyBorder="1" applyAlignment="1" applyProtection="1">
      <alignment horizontal="right" vertical="top"/>
    </xf>
    <xf numFmtId="0" fontId="34" fillId="21" borderId="5" xfId="20" applyFont="1" applyFill="1" applyBorder="1" applyAlignment="1" applyProtection="1">
      <alignment vertical="center" wrapText="1"/>
      <protection locked="0"/>
    </xf>
    <xf numFmtId="4" fontId="34" fillId="21" borderId="6" xfId="20" applyNumberFormat="1" applyFont="1" applyFill="1" applyBorder="1" applyAlignment="1" applyProtection="1">
      <alignment vertical="center" wrapText="1"/>
      <protection locked="0"/>
    </xf>
    <xf numFmtId="4" fontId="36" fillId="22" borderId="4" xfId="34" applyNumberFormat="1" applyFont="1" applyFill="1" applyBorder="1" applyAlignment="1" applyProtection="1">
      <alignment horizontal="right" vertical="center"/>
      <protection locked="0"/>
    </xf>
    <xf numFmtId="4" fontId="36" fillId="22" borderId="5" xfId="34" applyNumberFormat="1" applyFont="1" applyFill="1" applyBorder="1" applyAlignment="1" applyProtection="1">
      <alignment horizontal="right" vertical="center"/>
      <protection locked="0"/>
    </xf>
    <xf numFmtId="4" fontId="36" fillId="23" borderId="5" xfId="34" applyNumberFormat="1" applyFont="1" applyFill="1" applyBorder="1" applyAlignment="1" applyProtection="1">
      <alignment horizontal="right" vertical="center"/>
      <protection locked="0"/>
    </xf>
    <xf numFmtId="4" fontId="36" fillId="23" borderId="38" xfId="34" applyNumberFormat="1" applyFont="1" applyFill="1" applyBorder="1" applyAlignment="1" applyProtection="1">
      <alignment horizontal="right" vertical="center"/>
      <protection locked="0"/>
    </xf>
    <xf numFmtId="0" fontId="34" fillId="12" borderId="5" xfId="20" applyFont="1" applyFill="1" applyBorder="1" applyAlignment="1" applyProtection="1">
      <alignment vertical="top" wrapText="1"/>
      <protection locked="0"/>
    </xf>
    <xf numFmtId="4" fontId="34" fillId="12" borderId="6" xfId="20" applyNumberFormat="1" applyFont="1" applyFill="1" applyBorder="1" applyAlignment="1" applyProtection="1">
      <alignment vertical="top" wrapText="1"/>
      <protection locked="0"/>
    </xf>
    <xf numFmtId="4" fontId="34" fillId="12" borderId="4" xfId="20" applyNumberFormat="1" applyFont="1" applyFill="1" applyBorder="1" applyAlignment="1" applyProtection="1">
      <alignment vertical="top" wrapText="1"/>
      <protection locked="0"/>
    </xf>
    <xf numFmtId="4" fontId="34" fillId="12" borderId="5" xfId="20" applyNumberFormat="1" applyFont="1" applyFill="1" applyBorder="1" applyAlignment="1" applyProtection="1">
      <alignment vertical="top" wrapText="1"/>
      <protection locked="0"/>
    </xf>
    <xf numFmtId="4" fontId="34" fillId="12" borderId="5" xfId="20" applyNumberFormat="1" applyFont="1" applyFill="1" applyBorder="1" applyAlignment="1" applyProtection="1">
      <alignment vertical="top" wrapText="1"/>
    </xf>
    <xf numFmtId="49" fontId="35" fillId="0" borderId="11" xfId="20" applyNumberFormat="1" applyFont="1" applyBorder="1" applyAlignment="1" applyProtection="1">
      <alignment horizontal="center" vertical="top" wrapText="1"/>
      <protection locked="0"/>
    </xf>
    <xf numFmtId="4" fontId="36" fillId="9" borderId="16" xfId="34" applyNumberFormat="1" applyFont="1" applyFill="1" applyBorder="1" applyAlignment="1" applyProtection="1">
      <alignment horizontal="left" vertical="top"/>
      <protection locked="0"/>
    </xf>
    <xf numFmtId="0" fontId="36" fillId="0" borderId="16" xfId="34" applyNumberFormat="1" applyFont="1" applyBorder="1" applyAlignment="1" applyProtection="1">
      <alignment horizontal="left" vertical="top" wrapText="1"/>
      <protection locked="0"/>
    </xf>
    <xf numFmtId="4" fontId="36" fillId="9" borderId="16" xfId="34" applyNumberFormat="1" applyFont="1" applyFill="1" applyBorder="1" applyAlignment="1" applyProtection="1">
      <alignment horizontal="right" vertical="top"/>
      <protection locked="0"/>
    </xf>
    <xf numFmtId="4" fontId="36" fillId="9" borderId="12" xfId="34" applyNumberFormat="1" applyFont="1" applyFill="1" applyBorder="1" applyAlignment="1" applyProtection="1">
      <alignment horizontal="right" vertical="top"/>
      <protection locked="0"/>
    </xf>
    <xf numFmtId="4" fontId="36" fillId="9" borderId="10" xfId="34" applyNumberFormat="1" applyFont="1" applyFill="1" applyBorder="1" applyAlignment="1" applyProtection="1">
      <alignment horizontal="right" vertical="top"/>
      <protection locked="0"/>
    </xf>
    <xf numFmtId="4" fontId="36" fillId="9" borderId="19" xfId="34" applyNumberFormat="1" applyFont="1" applyFill="1" applyBorder="1" applyAlignment="1" applyProtection="1">
      <alignment horizontal="left" vertical="top"/>
      <protection locked="0"/>
    </xf>
    <xf numFmtId="0" fontId="36" fillId="0" borderId="19" xfId="34" applyNumberFormat="1" applyFont="1" applyBorder="1" applyAlignment="1" applyProtection="1">
      <alignment horizontal="left" vertical="top" wrapText="1"/>
      <protection locked="0"/>
    </xf>
    <xf numFmtId="4" fontId="36" fillId="9" borderId="19" xfId="34" applyNumberFormat="1" applyFont="1" applyFill="1" applyBorder="1" applyAlignment="1" applyProtection="1">
      <alignment horizontal="right" vertical="top"/>
      <protection locked="0"/>
    </xf>
    <xf numFmtId="49" fontId="35" fillId="0" borderId="11" xfId="20" applyNumberFormat="1" applyFont="1" applyBorder="1" applyAlignment="1" applyProtection="1">
      <alignment horizontal="center" vertical="center" wrapText="1"/>
      <protection locked="0"/>
    </xf>
    <xf numFmtId="0" fontId="36" fillId="0" borderId="19" xfId="20" applyFont="1" applyBorder="1" applyAlignment="1" applyProtection="1">
      <alignment horizontal="left" vertical="center" wrapText="1"/>
    </xf>
    <xf numFmtId="0" fontId="36" fillId="0" borderId="19" xfId="34" applyNumberFormat="1" applyFont="1" applyBorder="1" applyAlignment="1" applyProtection="1">
      <alignment horizontal="left" vertical="center" wrapText="1"/>
      <protection locked="0"/>
    </xf>
    <xf numFmtId="0" fontId="36" fillId="0" borderId="19" xfId="20" applyFont="1" applyBorder="1" applyAlignment="1" applyProtection="1">
      <alignment horizontal="center" vertical="center" wrapText="1"/>
    </xf>
    <xf numFmtId="3" fontId="36" fillId="0" borderId="19" xfId="34" applyNumberFormat="1" applyFont="1" applyBorder="1" applyAlignment="1" applyProtection="1">
      <alignment horizontal="center" vertical="center"/>
      <protection locked="0"/>
    </xf>
    <xf numFmtId="4" fontId="36" fillId="0" borderId="12" xfId="34" applyNumberFormat="1" applyFont="1" applyBorder="1" applyAlignment="1" applyProtection="1">
      <alignment horizontal="right" vertical="center"/>
      <protection locked="0"/>
    </xf>
    <xf numFmtId="4" fontId="36" fillId="0" borderId="10" xfId="34" applyNumberFormat="1" applyFont="1" applyBorder="1" applyAlignment="1" applyProtection="1">
      <alignment horizontal="right" vertical="center"/>
      <protection locked="0"/>
    </xf>
    <xf numFmtId="4" fontId="36" fillId="0" borderId="10" xfId="34" applyNumberFormat="1" applyFont="1" applyBorder="1" applyAlignment="1" applyProtection="1">
      <alignment horizontal="right" vertical="center"/>
    </xf>
    <xf numFmtId="4" fontId="36" fillId="0" borderId="13" xfId="34" applyNumberFormat="1" applyFont="1" applyBorder="1" applyAlignment="1" applyProtection="1">
      <alignment horizontal="right" vertical="center"/>
    </xf>
    <xf numFmtId="0" fontId="36" fillId="0" borderId="21" xfId="20" applyFont="1" applyBorder="1" applyAlignment="1" applyProtection="1">
      <alignment horizontal="left" vertical="center" wrapText="1"/>
    </xf>
    <xf numFmtId="0" fontId="36" fillId="0" borderId="21" xfId="34" applyNumberFormat="1" applyFont="1" applyBorder="1" applyAlignment="1" applyProtection="1">
      <alignment horizontal="left" vertical="center" wrapText="1"/>
      <protection locked="0"/>
    </xf>
    <xf numFmtId="0" fontId="36" fillId="0" borderId="21" xfId="20" applyFont="1" applyBorder="1" applyAlignment="1" applyProtection="1">
      <alignment horizontal="center" vertical="center" wrapText="1"/>
    </xf>
    <xf numFmtId="4" fontId="36" fillId="0" borderId="21" xfId="34" applyNumberFormat="1" applyFont="1" applyBorder="1" applyAlignment="1" applyProtection="1">
      <alignment horizontal="center" vertical="center"/>
      <protection locked="0"/>
    </xf>
    <xf numFmtId="4" fontId="34" fillId="13" borderId="6" xfId="20" applyNumberFormat="1" applyFont="1" applyFill="1" applyBorder="1" applyAlignment="1" applyProtection="1">
      <alignment horizontal="center" vertical="center" wrapText="1"/>
      <protection locked="0"/>
    </xf>
    <xf numFmtId="4" fontId="34" fillId="13" borderId="4" xfId="20" applyNumberFormat="1" applyFont="1" applyFill="1" applyBorder="1" applyAlignment="1" applyProtection="1">
      <alignment vertical="center" wrapText="1"/>
      <protection locked="0"/>
    </xf>
    <xf numFmtId="4" fontId="34" fillId="13" borderId="5" xfId="20" applyNumberFormat="1" applyFont="1" applyFill="1" applyBorder="1" applyAlignment="1" applyProtection="1">
      <alignment vertical="center" wrapText="1"/>
      <protection locked="0"/>
    </xf>
    <xf numFmtId="164" fontId="32" fillId="14" borderId="5" xfId="1" applyFont="1" applyFill="1" applyBorder="1" applyAlignment="1" applyProtection="1">
      <alignment horizontal="right" vertical="center" wrapText="1"/>
    </xf>
    <xf numFmtId="49" fontId="31" fillId="0" borderId="2" xfId="1" applyNumberFormat="1" applyFont="1" applyBorder="1" applyAlignment="1" applyProtection="1">
      <alignment horizontal="center" vertical="center" wrapText="1"/>
    </xf>
    <xf numFmtId="49" fontId="31" fillId="0" borderId="12" xfId="1" applyNumberFormat="1" applyFont="1" applyBorder="1" applyAlignment="1" applyProtection="1">
      <alignment horizontal="center" vertical="center" wrapText="1"/>
    </xf>
    <xf numFmtId="49" fontId="31" fillId="0" borderId="8" xfId="1" applyNumberFormat="1" applyFont="1" applyBorder="1" applyAlignment="1" applyProtection="1">
      <alignment horizontal="center" vertical="center" wrapText="1"/>
    </xf>
    <xf numFmtId="49" fontId="35" fillId="15" borderId="22" xfId="0" applyNumberFormat="1" applyFont="1" applyFill="1" applyBorder="1" applyAlignment="1">
      <alignment horizontal="center" wrapText="1"/>
    </xf>
    <xf numFmtId="0" fontId="35" fillId="0" borderId="0" xfId="0" applyFont="1"/>
    <xf numFmtId="0" fontId="31" fillId="0" borderId="0" xfId="0" applyFont="1" applyAlignment="1" applyProtection="1">
      <alignment horizontal="left"/>
    </xf>
    <xf numFmtId="0" fontId="31" fillId="0" borderId="0" xfId="0" applyFont="1" applyProtection="1"/>
    <xf numFmtId="4" fontId="31" fillId="0" borderId="0" xfId="0" applyNumberFormat="1" applyFont="1" applyProtection="1"/>
    <xf numFmtId="4" fontId="31" fillId="0" borderId="0" xfId="0" applyNumberFormat="1" applyFont="1" applyAlignment="1" applyProtection="1">
      <alignment horizontal="right"/>
    </xf>
    <xf numFmtId="49" fontId="31" fillId="0" borderId="0" xfId="0" applyNumberFormat="1" applyFont="1" applyProtection="1"/>
    <xf numFmtId="0" fontId="39" fillId="0" borderId="0" xfId="0" applyFont="1"/>
    <xf numFmtId="165" fontId="36" fillId="0" borderId="11" xfId="34" applyNumberFormat="1" applyFont="1" applyBorder="1" applyAlignment="1" applyProtection="1">
      <alignment horizontal="center" vertical="top"/>
      <protection locked="0"/>
    </xf>
    <xf numFmtId="49" fontId="35" fillId="0" borderId="23" xfId="20" applyNumberFormat="1" applyFont="1" applyBorder="1" applyAlignment="1" applyProtection="1">
      <alignment horizontal="center" vertical="top" wrapText="1"/>
      <protection locked="0"/>
    </xf>
    <xf numFmtId="0" fontId="36" fillId="0" borderId="23" xfId="20" applyFont="1" applyBorder="1" applyAlignment="1" applyProtection="1">
      <alignment horizontal="left" vertical="top" wrapText="1"/>
    </xf>
    <xf numFmtId="0" fontId="36" fillId="0" borderId="24" xfId="20" applyFont="1" applyBorder="1" applyAlignment="1" applyProtection="1">
      <alignment horizontal="center" vertical="top" wrapText="1"/>
    </xf>
    <xf numFmtId="165" fontId="36" fillId="0" borderId="25" xfId="34" applyNumberFormat="1" applyFont="1" applyBorder="1" applyAlignment="1" applyProtection="1">
      <alignment horizontal="center" vertical="top"/>
      <protection locked="0"/>
    </xf>
    <xf numFmtId="4" fontId="36" fillId="9" borderId="26" xfId="34" applyNumberFormat="1" applyFont="1" applyFill="1" applyBorder="1" applyAlignment="1" applyProtection="1">
      <alignment horizontal="right" vertical="center"/>
      <protection locked="0"/>
    </xf>
    <xf numFmtId="4" fontId="36" fillId="9" borderId="24" xfId="34" applyNumberFormat="1" applyFont="1" applyFill="1" applyBorder="1" applyAlignment="1" applyProtection="1">
      <alignment horizontal="right" vertical="center"/>
      <protection locked="0"/>
    </xf>
    <xf numFmtId="4" fontId="36" fillId="0" borderId="24" xfId="34" applyNumberFormat="1" applyFont="1" applyBorder="1" applyAlignment="1" applyProtection="1">
      <alignment horizontal="right" vertical="top"/>
    </xf>
    <xf numFmtId="4" fontId="36" fillId="0" borderId="40" xfId="34" applyNumberFormat="1" applyFont="1" applyBorder="1" applyAlignment="1" applyProtection="1">
      <alignment horizontal="right" vertical="top"/>
    </xf>
    <xf numFmtId="0" fontId="36" fillId="0" borderId="10" xfId="34" applyNumberFormat="1" applyFont="1" applyBorder="1" applyAlignment="1" applyProtection="1">
      <alignment horizontal="left" vertical="top" wrapText="1"/>
      <protection locked="0"/>
    </xf>
    <xf numFmtId="4" fontId="36" fillId="9" borderId="12" xfId="34" applyNumberFormat="1" applyFont="1" applyFill="1" applyBorder="1" applyAlignment="1" applyProtection="1">
      <alignment horizontal="left" vertical="center"/>
      <protection locked="0"/>
    </xf>
    <xf numFmtId="4" fontId="31" fillId="9" borderId="12" xfId="34" applyNumberFormat="1" applyFont="1" applyFill="1" applyBorder="1" applyAlignment="1" applyProtection="1">
      <alignment horizontal="left" vertical="center"/>
      <protection locked="0"/>
    </xf>
    <xf numFmtId="4" fontId="32" fillId="0" borderId="11" xfId="34" applyNumberFormat="1" applyFont="1" applyBorder="1" applyAlignment="1" applyProtection="1">
      <alignment horizontal="center" vertical="top"/>
      <protection locked="0"/>
    </xf>
    <xf numFmtId="4" fontId="36" fillId="9" borderId="42" xfId="34" applyNumberFormat="1" applyFont="1" applyFill="1" applyBorder="1" applyAlignment="1" applyProtection="1">
      <alignment horizontal="right" vertical="center"/>
      <protection locked="0"/>
    </xf>
    <xf numFmtId="0" fontId="34" fillId="24" borderId="7" xfId="20" applyFont="1" applyFill="1" applyBorder="1" applyAlignment="1" applyProtection="1">
      <alignment vertical="center" wrapText="1"/>
      <protection locked="0"/>
    </xf>
    <xf numFmtId="0" fontId="34" fillId="24" borderId="46" xfId="20" applyFont="1" applyFill="1" applyBorder="1" applyAlignment="1" applyProtection="1">
      <alignment vertical="center" wrapText="1"/>
      <protection locked="0"/>
    </xf>
    <xf numFmtId="0" fontId="34" fillId="24" borderId="2" xfId="20" applyFont="1" applyFill="1" applyBorder="1" applyAlignment="1" applyProtection="1">
      <alignment vertical="center" wrapText="1"/>
      <protection locked="0"/>
    </xf>
    <xf numFmtId="0" fontId="34" fillId="24" borderId="3" xfId="20" applyFont="1" applyFill="1" applyBorder="1" applyAlignment="1" applyProtection="1">
      <alignment vertical="center" wrapText="1"/>
      <protection locked="0"/>
    </xf>
    <xf numFmtId="0" fontId="34" fillId="24" borderId="7" xfId="20" applyFont="1" applyFill="1" applyBorder="1" applyAlignment="1" applyProtection="1">
      <alignment horizontal="center" vertical="center" wrapText="1"/>
      <protection locked="0"/>
    </xf>
    <xf numFmtId="0" fontId="32" fillId="0" borderId="10" xfId="20" applyFont="1" applyBorder="1" applyAlignment="1" applyProtection="1">
      <alignment horizontal="center" vertical="top" wrapText="1"/>
    </xf>
    <xf numFmtId="0" fontId="38" fillId="24" borderId="14" xfId="20" applyFont="1" applyFill="1" applyBorder="1" applyAlignment="1" applyProtection="1">
      <alignment horizontal="left" vertical="center" wrapText="1"/>
      <protection locked="0"/>
    </xf>
    <xf numFmtId="0" fontId="38" fillId="24" borderId="17" xfId="20" applyFont="1" applyFill="1" applyBorder="1" applyAlignment="1" applyProtection="1">
      <alignment horizontal="left" vertical="center" wrapText="1"/>
      <protection locked="0"/>
    </xf>
    <xf numFmtId="0" fontId="36" fillId="0" borderId="10" xfId="34" applyNumberFormat="1" applyFont="1" applyBorder="1" applyAlignment="1" applyProtection="1">
      <alignment horizontal="left" vertical="center" wrapText="1"/>
      <protection locked="0"/>
    </xf>
    <xf numFmtId="49" fontId="35" fillId="0" borderId="10" xfId="20" applyNumberFormat="1" applyFont="1" applyBorder="1" applyAlignment="1" applyProtection="1">
      <alignment horizontal="center" vertical="center" wrapText="1"/>
      <protection locked="0"/>
    </xf>
    <xf numFmtId="0" fontId="36" fillId="0" borderId="10" xfId="20" applyFont="1" applyBorder="1" applyAlignment="1" applyProtection="1">
      <alignment horizontal="left" vertical="center" wrapText="1"/>
    </xf>
    <xf numFmtId="0" fontId="36" fillId="0" borderId="10" xfId="20" applyFont="1" applyBorder="1" applyAlignment="1" applyProtection="1">
      <alignment horizontal="center" vertical="center" wrapText="1"/>
    </xf>
    <xf numFmtId="4" fontId="36" fillId="0" borderId="11" xfId="34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3" fontId="36" fillId="0" borderId="11" xfId="34" applyNumberFormat="1" applyFont="1" applyBorder="1" applyAlignment="1" applyProtection="1">
      <alignment horizontal="center" vertical="center"/>
      <protection locked="0"/>
    </xf>
    <xf numFmtId="0" fontId="32" fillId="0" borderId="10" xfId="20" applyFont="1" applyBorder="1" applyAlignment="1" applyProtection="1">
      <alignment horizontal="center" vertical="center" wrapText="1"/>
    </xf>
    <xf numFmtId="3" fontId="31" fillId="0" borderId="11" xfId="34" applyNumberFormat="1" applyFont="1" applyBorder="1" applyAlignment="1" applyProtection="1">
      <alignment horizontal="center" vertical="top"/>
      <protection locked="0"/>
    </xf>
    <xf numFmtId="49" fontId="35" fillId="0" borderId="8" xfId="20" applyNumberFormat="1" applyFont="1" applyBorder="1" applyAlignment="1" applyProtection="1">
      <alignment horizontal="center" vertical="top" wrapText="1"/>
      <protection locked="0"/>
    </xf>
    <xf numFmtId="0" fontId="36" fillId="0" borderId="9" xfId="20" applyFont="1" applyBorder="1" applyAlignment="1" applyProtection="1">
      <alignment horizontal="left" vertical="top" wrapText="1"/>
    </xf>
    <xf numFmtId="0" fontId="36" fillId="0" borderId="9" xfId="34" applyNumberFormat="1" applyFont="1" applyBorder="1" applyAlignment="1" applyProtection="1">
      <alignment horizontal="left" vertical="center" wrapText="1"/>
      <protection locked="0"/>
    </xf>
    <xf numFmtId="0" fontId="36" fillId="0" borderId="9" xfId="20" applyFont="1" applyBorder="1" applyAlignment="1" applyProtection="1">
      <alignment horizontal="center" vertical="top" wrapText="1"/>
    </xf>
    <xf numFmtId="3" fontId="31" fillId="0" borderId="30" xfId="34" applyNumberFormat="1" applyFont="1" applyBorder="1" applyAlignment="1" applyProtection="1">
      <alignment horizontal="center" vertical="top"/>
      <protection locked="0"/>
    </xf>
    <xf numFmtId="4" fontId="36" fillId="9" borderId="8" xfId="34" applyNumberFormat="1" applyFont="1" applyFill="1" applyBorder="1" applyAlignment="1" applyProtection="1">
      <alignment horizontal="right" vertical="center"/>
      <protection locked="0"/>
    </xf>
    <xf numFmtId="4" fontId="36" fillId="9" borderId="9" xfId="34" applyNumberFormat="1" applyFont="1" applyFill="1" applyBorder="1" applyAlignment="1" applyProtection="1">
      <alignment horizontal="right" vertical="center"/>
      <protection locked="0"/>
    </xf>
    <xf numFmtId="4" fontId="36" fillId="0" borderId="9" xfId="34" applyNumberFormat="1" applyFont="1" applyBorder="1" applyAlignment="1" applyProtection="1">
      <alignment horizontal="right" vertical="top"/>
    </xf>
    <xf numFmtId="4" fontId="36" fillId="0" borderId="30" xfId="34" applyNumberFormat="1" applyFont="1" applyBorder="1" applyAlignment="1" applyProtection="1">
      <alignment horizontal="right" vertical="top"/>
    </xf>
    <xf numFmtId="49" fontId="35" fillId="0" borderId="10" xfId="20" applyNumberFormat="1" applyFont="1" applyFill="1" applyBorder="1" applyAlignment="1" applyProtection="1">
      <alignment horizontal="center" vertical="top" wrapText="1"/>
      <protection locked="0"/>
    </xf>
    <xf numFmtId="0" fontId="36" fillId="0" borderId="10" xfId="34" applyNumberFormat="1" applyFont="1" applyFill="1" applyBorder="1" applyAlignment="1" applyProtection="1">
      <alignment horizontal="center" vertical="top" wrapText="1"/>
      <protection locked="0"/>
    </xf>
    <xf numFmtId="0" fontId="36" fillId="0" borderId="10" xfId="20" applyFont="1" applyFill="1" applyBorder="1" applyAlignment="1" applyProtection="1">
      <alignment horizontal="center" vertical="top" wrapText="1"/>
    </xf>
    <xf numFmtId="4" fontId="32" fillId="0" borderId="11" xfId="34" applyNumberFormat="1" applyFont="1" applyFill="1" applyBorder="1" applyAlignment="1" applyProtection="1">
      <alignment horizontal="center" vertical="top"/>
      <protection locked="0"/>
    </xf>
    <xf numFmtId="49" fontId="35" fillId="0" borderId="10" xfId="20" applyNumberFormat="1" applyFont="1" applyFill="1" applyBorder="1" applyAlignment="1" applyProtection="1">
      <alignment horizontal="center" vertical="center" wrapText="1"/>
      <protection locked="0"/>
    </xf>
    <xf numFmtId="0" fontId="32" fillId="25" borderId="10" xfId="20" applyFont="1" applyFill="1" applyBorder="1" applyAlignment="1" applyProtection="1">
      <alignment horizontal="center" vertical="top" wrapText="1"/>
    </xf>
    <xf numFmtId="0" fontId="36" fillId="25" borderId="10" xfId="20" applyFont="1" applyFill="1" applyBorder="1" applyAlignment="1" applyProtection="1">
      <alignment horizontal="center" vertical="top" wrapText="1"/>
    </xf>
    <xf numFmtId="0" fontId="36" fillId="25" borderId="10" xfId="20" applyFont="1" applyFill="1" applyBorder="1" applyAlignment="1" applyProtection="1">
      <alignment horizontal="left" vertical="center" wrapText="1"/>
    </xf>
    <xf numFmtId="0" fontId="36" fillId="25" borderId="10" xfId="34" applyNumberFormat="1" applyFont="1" applyFill="1" applyBorder="1" applyAlignment="1" applyProtection="1">
      <alignment horizontal="left" vertical="center" wrapText="1"/>
      <protection locked="0"/>
    </xf>
    <xf numFmtId="0" fontId="36" fillId="25" borderId="10" xfId="20" applyFont="1" applyFill="1" applyBorder="1" applyAlignment="1" applyProtection="1">
      <alignment horizontal="center" vertical="center" wrapText="1"/>
    </xf>
    <xf numFmtId="3" fontId="36" fillId="25" borderId="11" xfId="34" applyNumberFormat="1" applyFont="1" applyFill="1" applyBorder="1" applyAlignment="1" applyProtection="1">
      <alignment horizontal="center" vertical="center"/>
      <protection locked="0"/>
    </xf>
    <xf numFmtId="4" fontId="36" fillId="25" borderId="11" xfId="34" applyNumberFormat="1" applyFont="1" applyFill="1" applyBorder="1" applyAlignment="1" applyProtection="1">
      <alignment horizontal="center" vertical="center"/>
      <protection locked="0"/>
    </xf>
    <xf numFmtId="0" fontId="36" fillId="25" borderId="10" xfId="20" applyFont="1" applyFill="1" applyBorder="1" applyAlignment="1" applyProtection="1">
      <alignment horizontal="left" vertical="top" wrapText="1"/>
    </xf>
    <xf numFmtId="4" fontId="36" fillId="0" borderId="17" xfId="34" applyNumberFormat="1" applyFont="1" applyFill="1" applyBorder="1" applyAlignment="1" applyProtection="1">
      <alignment horizontal="left" vertical="center"/>
      <protection locked="0"/>
    </xf>
    <xf numFmtId="4" fontId="31" fillId="0" borderId="17" xfId="34" applyNumberFormat="1" applyFont="1" applyFill="1" applyBorder="1" applyAlignment="1" applyProtection="1">
      <alignment horizontal="left" vertical="center"/>
      <protection locked="0"/>
    </xf>
    <xf numFmtId="0" fontId="36" fillId="0" borderId="37" xfId="20" applyFont="1" applyBorder="1" applyAlignment="1" applyProtection="1">
      <alignment horizontal="left" vertical="top" wrapText="1"/>
    </xf>
    <xf numFmtId="4" fontId="32" fillId="0" borderId="14" xfId="34" applyNumberFormat="1" applyFont="1" applyFill="1" applyBorder="1" applyAlignment="1" applyProtection="1">
      <alignment horizontal="center" vertical="center"/>
      <protection locked="0"/>
    </xf>
    <xf numFmtId="4" fontId="36" fillId="9" borderId="17" xfId="34" applyNumberFormat="1" applyFont="1" applyFill="1" applyBorder="1" applyAlignment="1" applyProtection="1">
      <alignment horizontal="right" vertical="center"/>
      <protection locked="0"/>
    </xf>
    <xf numFmtId="49" fontId="35" fillId="0" borderId="12" xfId="20" applyNumberFormat="1" applyFont="1" applyBorder="1" applyAlignment="1" applyProtection="1">
      <alignment horizontal="center" vertical="top" wrapText="1"/>
      <protection locked="0"/>
    </xf>
    <xf numFmtId="4" fontId="31" fillId="25" borderId="17" xfId="34" applyNumberFormat="1" applyFont="1" applyFill="1" applyBorder="1" applyAlignment="1" applyProtection="1">
      <alignment horizontal="left" vertical="center"/>
      <protection locked="0"/>
    </xf>
    <xf numFmtId="0" fontId="36" fillId="25" borderId="10" xfId="34" applyNumberFormat="1" applyFont="1" applyFill="1" applyBorder="1" applyAlignment="1" applyProtection="1">
      <alignment horizontal="left" vertical="top" wrapText="1"/>
      <protection locked="0"/>
    </xf>
    <xf numFmtId="4" fontId="36" fillId="25" borderId="11" xfId="34" applyNumberFormat="1" applyFont="1" applyFill="1" applyBorder="1" applyAlignment="1" applyProtection="1">
      <alignment horizontal="center" vertical="top"/>
      <protection locked="0"/>
    </xf>
    <xf numFmtId="0" fontId="36" fillId="25" borderId="17" xfId="20" applyFont="1" applyFill="1" applyBorder="1" applyAlignment="1" applyProtection="1">
      <alignment vertical="center" wrapText="1"/>
    </xf>
    <xf numFmtId="0" fontId="36" fillId="25" borderId="17" xfId="34" applyNumberFormat="1" applyFont="1" applyFill="1" applyBorder="1" applyAlignment="1" applyProtection="1">
      <alignment horizontal="left" vertical="top" wrapText="1"/>
      <protection locked="0"/>
    </xf>
    <xf numFmtId="0" fontId="36" fillId="25" borderId="17" xfId="20" applyFont="1" applyFill="1" applyBorder="1" applyAlignment="1" applyProtection="1">
      <alignment horizontal="center" vertical="top" wrapText="1"/>
    </xf>
    <xf numFmtId="3" fontId="36" fillId="25" borderId="18" xfId="34" applyNumberFormat="1" applyFont="1" applyFill="1" applyBorder="1" applyAlignment="1" applyProtection="1">
      <alignment horizontal="center" vertical="top"/>
      <protection locked="0"/>
    </xf>
    <xf numFmtId="4" fontId="32" fillId="25" borderId="17" xfId="34" applyNumberFormat="1" applyFont="1" applyFill="1" applyBorder="1" applyAlignment="1" applyProtection="1">
      <alignment horizontal="center" vertical="center"/>
      <protection locked="0"/>
    </xf>
    <xf numFmtId="165" fontId="31" fillId="25" borderId="11" xfId="34" applyNumberFormat="1" applyFont="1" applyFill="1" applyBorder="1" applyAlignment="1" applyProtection="1">
      <alignment horizontal="center" vertical="top"/>
      <protection locked="0"/>
    </xf>
    <xf numFmtId="166" fontId="31" fillId="25" borderId="11" xfId="34" applyNumberFormat="1" applyFont="1" applyFill="1" applyBorder="1" applyAlignment="1" applyProtection="1">
      <alignment horizontal="center" vertical="top"/>
      <protection locked="0"/>
    </xf>
    <xf numFmtId="166" fontId="36" fillId="0" borderId="11" xfId="34" applyNumberFormat="1" applyFont="1" applyBorder="1" applyAlignment="1" applyProtection="1">
      <alignment horizontal="center" vertical="top"/>
      <protection locked="0"/>
    </xf>
    <xf numFmtId="4" fontId="32" fillId="0" borderId="27" xfId="34" applyNumberFormat="1" applyFont="1" applyFill="1" applyBorder="1" applyAlignment="1" applyProtection="1">
      <alignment horizontal="center" vertical="center" wrapText="1"/>
      <protection locked="0"/>
    </xf>
    <xf numFmtId="4" fontId="36" fillId="0" borderId="27" xfId="34" applyNumberFormat="1" applyFont="1" applyFill="1" applyBorder="1" applyAlignment="1" applyProtection="1">
      <alignment horizontal="left" vertical="center" wrapText="1"/>
      <protection locked="0"/>
    </xf>
    <xf numFmtId="4" fontId="32" fillId="26" borderId="27" xfId="34" applyNumberFormat="1" applyFont="1" applyFill="1" applyBorder="1" applyAlignment="1" applyProtection="1">
      <alignment horizontal="center" vertical="center"/>
      <protection locked="0"/>
    </xf>
    <xf numFmtId="4" fontId="36" fillId="26" borderId="27" xfId="34" applyNumberFormat="1" applyFont="1" applyFill="1" applyBorder="1" applyAlignment="1" applyProtection="1">
      <alignment horizontal="left" vertical="center"/>
      <protection locked="0"/>
    </xf>
    <xf numFmtId="4" fontId="31" fillId="26" borderId="27" xfId="34" applyNumberFormat="1" applyFont="1" applyFill="1" applyBorder="1" applyAlignment="1" applyProtection="1">
      <alignment horizontal="left" vertical="center"/>
      <protection locked="0"/>
    </xf>
    <xf numFmtId="0" fontId="36" fillId="25" borderId="47" xfId="20" applyFont="1" applyFill="1" applyBorder="1" applyAlignment="1" applyProtection="1">
      <alignment vertical="center" wrapText="1"/>
    </xf>
    <xf numFmtId="49" fontId="35" fillId="0" borderId="7" xfId="20" applyNumberFormat="1" applyFont="1" applyBorder="1" applyAlignment="1" applyProtection="1">
      <alignment horizontal="center" vertical="top" wrapText="1"/>
      <protection locked="0"/>
    </xf>
    <xf numFmtId="49" fontId="35" fillId="0" borderId="37" xfId="20" applyNumberFormat="1" applyFont="1" applyBorder="1" applyAlignment="1" applyProtection="1">
      <alignment horizontal="center" vertical="top" wrapText="1"/>
      <protection locked="0"/>
    </xf>
    <xf numFmtId="4" fontId="31" fillId="0" borderId="27" xfId="34" applyNumberFormat="1" applyFont="1" applyFill="1" applyBorder="1" applyAlignment="1" applyProtection="1">
      <alignment horizontal="left" vertical="center" wrapText="1"/>
      <protection locked="0"/>
    </xf>
    <xf numFmtId="3" fontId="36" fillId="25" borderId="11" xfId="34" applyNumberFormat="1" applyFont="1" applyFill="1" applyBorder="1" applyAlignment="1" applyProtection="1">
      <alignment horizontal="center" vertical="top"/>
      <protection locked="0"/>
    </xf>
    <xf numFmtId="4" fontId="36" fillId="26" borderId="48" xfId="34" applyNumberFormat="1" applyFont="1" applyFill="1" applyBorder="1" applyAlignment="1" applyProtection="1">
      <alignment horizontal="left" vertical="center"/>
      <protection locked="0"/>
    </xf>
    <xf numFmtId="165" fontId="36" fillId="25" borderId="11" xfId="34" applyNumberFormat="1" applyFont="1" applyFill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20" fillId="12" borderId="4" xfId="20" applyFont="1" applyFill="1" applyBorder="1" applyAlignment="1" applyProtection="1">
      <alignment horizontal="left" vertical="center" wrapText="1"/>
      <protection locked="0"/>
    </xf>
    <xf numFmtId="0" fontId="20" fillId="13" borderId="8" xfId="20" applyFont="1" applyFill="1" applyBorder="1" applyAlignment="1" applyProtection="1">
      <alignment horizontal="center" vertical="center" wrapText="1"/>
      <protection locked="0"/>
    </xf>
    <xf numFmtId="0" fontId="20" fillId="13" borderId="9" xfId="20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165" fontId="19" fillId="0" borderId="6" xfId="0" applyNumberFormat="1" applyFont="1" applyBorder="1" applyAlignment="1" applyProtection="1">
      <alignment horizontal="center" vertical="center" wrapText="1"/>
    </xf>
    <xf numFmtId="0" fontId="20" fillId="12" borderId="12" xfId="20" applyFont="1" applyFill="1" applyBorder="1" applyAlignment="1" applyProtection="1">
      <alignment horizontal="left" vertical="center" wrapText="1"/>
      <protection locked="0"/>
    </xf>
    <xf numFmtId="0" fontId="20" fillId="12" borderId="17" xfId="20" applyFont="1" applyFill="1" applyBorder="1" applyAlignment="1" applyProtection="1">
      <alignment horizontal="left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8" fillId="11" borderId="2" xfId="0" applyFont="1" applyFill="1" applyBorder="1" applyAlignment="1" applyProtection="1">
      <alignment horizontal="center" vertical="center" wrapText="1"/>
      <protection locked="0"/>
    </xf>
    <xf numFmtId="0" fontId="18" fillId="11" borderId="3" xfId="0" applyFont="1" applyFill="1" applyBorder="1" applyAlignment="1" applyProtection="1">
      <alignment horizontal="center" vertical="center" wrapText="1"/>
      <protection locked="0"/>
    </xf>
    <xf numFmtId="0" fontId="20" fillId="13" borderId="4" xfId="20" applyFont="1" applyFill="1" applyBorder="1" applyAlignment="1" applyProtection="1">
      <alignment horizontal="center" vertical="center" wrapText="1"/>
      <protection locked="0"/>
    </xf>
    <xf numFmtId="0" fontId="20" fillId="19" borderId="4" xfId="20" applyFont="1" applyFill="1" applyBorder="1" applyAlignment="1" applyProtection="1">
      <alignment horizontal="left" vertical="center" wrapText="1"/>
      <protection locked="0"/>
    </xf>
    <xf numFmtId="0" fontId="20" fillId="16" borderId="32" xfId="20" applyFont="1" applyFill="1" applyBorder="1" applyAlignment="1" applyProtection="1">
      <alignment horizontal="left" vertical="center" wrapText="1"/>
      <protection locked="0"/>
    </xf>
    <xf numFmtId="0" fontId="20" fillId="17" borderId="4" xfId="20" applyFont="1" applyFill="1" applyBorder="1" applyAlignment="1" applyProtection="1">
      <alignment horizontal="left" vertical="center" wrapText="1"/>
      <protection locked="0"/>
    </xf>
    <xf numFmtId="0" fontId="20" fillId="0" borderId="9" xfId="20" applyFont="1" applyFill="1" applyBorder="1" applyAlignment="1" applyProtection="1">
      <alignment horizontal="left" vertical="center" wrapText="1"/>
      <protection locked="0"/>
    </xf>
    <xf numFmtId="0" fontId="20" fillId="17" borderId="32" xfId="20" applyFont="1" applyFill="1" applyBorder="1" applyAlignment="1" applyProtection="1">
      <alignment horizontal="left" vertical="center" wrapText="1"/>
      <protection locked="0"/>
    </xf>
    <xf numFmtId="0" fontId="20" fillId="13" borderId="36" xfId="20" applyFont="1" applyFill="1" applyBorder="1" applyAlignment="1" applyProtection="1">
      <alignment horizontal="center" vertical="center" wrapText="1"/>
      <protection locked="0"/>
    </xf>
    <xf numFmtId="0" fontId="20" fillId="18" borderId="32" xfId="20" applyFont="1" applyFill="1" applyBorder="1" applyAlignment="1" applyProtection="1">
      <alignment horizontal="left" vertical="center" wrapText="1"/>
      <protection locked="0"/>
    </xf>
    <xf numFmtId="0" fontId="20" fillId="18" borderId="14" xfId="20" applyFont="1" applyFill="1" applyBorder="1" applyAlignment="1" applyProtection="1">
      <alignment horizontal="left" vertical="center" wrapText="1"/>
      <protection locked="0"/>
    </xf>
    <xf numFmtId="49" fontId="19" fillId="0" borderId="32" xfId="0" applyNumberFormat="1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165" fontId="19" fillId="0" borderId="15" xfId="0" applyNumberFormat="1" applyFont="1" applyBorder="1" applyAlignment="1" applyProtection="1">
      <alignment horizontal="center" vertical="center" wrapText="1"/>
    </xf>
    <xf numFmtId="0" fontId="40" fillId="10" borderId="0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right" vertical="center" wrapText="1"/>
    </xf>
    <xf numFmtId="0" fontId="29" fillId="20" borderId="2" xfId="0" applyFont="1" applyFill="1" applyBorder="1" applyAlignment="1" applyProtection="1">
      <alignment horizontal="center" vertical="center" wrapText="1"/>
      <protection locked="0"/>
    </xf>
    <xf numFmtId="0" fontId="29" fillId="20" borderId="3" xfId="0" applyFont="1" applyFill="1" applyBorder="1" applyAlignment="1" applyProtection="1">
      <alignment horizontal="center" vertical="center" wrapText="1"/>
      <protection locked="0"/>
    </xf>
    <xf numFmtId="0" fontId="37" fillId="14" borderId="4" xfId="20" applyFont="1" applyFill="1" applyBorder="1" applyAlignment="1" applyProtection="1">
      <alignment horizontal="left" vertical="center" wrapText="1"/>
      <protection locked="0"/>
    </xf>
    <xf numFmtId="0" fontId="37" fillId="14" borderId="5" xfId="20" applyFont="1" applyFill="1" applyBorder="1" applyAlignment="1" applyProtection="1">
      <alignment horizontal="left" vertical="center" wrapText="1"/>
      <protection locked="0"/>
    </xf>
    <xf numFmtId="49" fontId="33" fillId="0" borderId="4" xfId="0" applyNumberFormat="1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165" fontId="33" fillId="0" borderId="6" xfId="0" applyNumberFormat="1" applyFont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33" fillId="0" borderId="7" xfId="0" applyFont="1" applyBorder="1" applyAlignment="1" applyProtection="1">
      <alignment horizontal="center" vertical="center" wrapText="1"/>
      <protection locked="0"/>
    </xf>
    <xf numFmtId="0" fontId="34" fillId="12" borderId="41" xfId="20" applyFont="1" applyFill="1" applyBorder="1" applyAlignment="1" applyProtection="1">
      <alignment vertical="center" wrapText="1"/>
      <protection locked="0"/>
    </xf>
    <xf numFmtId="0" fontId="34" fillId="12" borderId="44" xfId="20" applyFont="1" applyFill="1" applyBorder="1" applyAlignment="1" applyProtection="1">
      <alignment vertical="center" wrapText="1"/>
      <protection locked="0"/>
    </xf>
    <xf numFmtId="0" fontId="34" fillId="12" borderId="45" xfId="20" applyFont="1" applyFill="1" applyBorder="1" applyAlignment="1" applyProtection="1">
      <alignment vertical="center" wrapText="1"/>
      <protection locked="0"/>
    </xf>
    <xf numFmtId="0" fontId="34" fillId="21" borderId="4" xfId="20" applyFont="1" applyFill="1" applyBorder="1" applyAlignment="1" applyProtection="1">
      <alignment horizontal="left" vertical="center" wrapText="1"/>
      <protection locked="0"/>
    </xf>
    <xf numFmtId="0" fontId="34" fillId="12" borderId="4" xfId="20" applyFont="1" applyFill="1" applyBorder="1" applyAlignment="1" applyProtection="1">
      <alignment horizontal="left" vertical="top" wrapText="1"/>
      <protection locked="0"/>
    </xf>
    <xf numFmtId="0" fontId="34" fillId="13" borderId="4" xfId="2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left" vertical="center" wrapText="1"/>
    </xf>
    <xf numFmtId="0" fontId="38" fillId="0" borderId="15" xfId="0" applyFont="1" applyBorder="1" applyAlignment="1" applyProtection="1">
      <alignment horizontal="center" vertical="center" wrapText="1"/>
    </xf>
    <xf numFmtId="0" fontId="31" fillId="0" borderId="16" xfId="33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left" vertical="center" wrapText="1"/>
    </xf>
    <xf numFmtId="0" fontId="38" fillId="0" borderId="18" xfId="0" applyFont="1" applyBorder="1" applyAlignment="1" applyProtection="1">
      <alignment horizontal="center" vertical="center" wrapText="1"/>
    </xf>
    <xf numFmtId="0" fontId="31" fillId="0" borderId="19" xfId="33" applyFont="1" applyBorder="1" applyAlignment="1" applyProtection="1">
      <alignment horizontal="center" vertical="center" wrapText="1"/>
      <protection locked="0"/>
    </xf>
    <xf numFmtId="0" fontId="38" fillId="0" borderId="9" xfId="0" applyFont="1" applyBorder="1" applyAlignment="1" applyProtection="1">
      <alignment horizontal="left" vertical="center" wrapText="1"/>
    </xf>
    <xf numFmtId="0" fontId="38" fillId="0" borderId="20" xfId="0" applyFont="1" applyBorder="1" applyAlignment="1" applyProtection="1">
      <alignment horizontal="center" vertical="center" wrapText="1"/>
    </xf>
    <xf numFmtId="0" fontId="31" fillId="0" borderId="21" xfId="33" applyFont="1" applyBorder="1" applyAlignment="1" applyProtection="1">
      <alignment horizontal="center" vertical="center" wrapText="1"/>
      <protection locked="0"/>
    </xf>
    <xf numFmtId="0" fontId="34" fillId="21" borderId="41" xfId="20" applyFont="1" applyFill="1" applyBorder="1" applyAlignment="1" applyProtection="1">
      <alignment horizontal="left" vertical="center" wrapText="1"/>
      <protection locked="0"/>
    </xf>
    <xf numFmtId="0" fontId="34" fillId="21" borderId="44" xfId="20" applyFont="1" applyFill="1" applyBorder="1" applyAlignment="1" applyProtection="1">
      <alignment horizontal="left" vertical="center" wrapText="1"/>
      <protection locked="0"/>
    </xf>
    <xf numFmtId="0" fontId="34" fillId="21" borderId="45" xfId="20" applyFont="1" applyFill="1" applyBorder="1" applyAlignment="1" applyProtection="1">
      <alignment horizontal="left" vertical="center" wrapText="1"/>
      <protection locked="0"/>
    </xf>
    <xf numFmtId="0" fontId="34" fillId="12" borderId="41" xfId="20" applyFont="1" applyFill="1" applyBorder="1" applyAlignment="1" applyProtection="1">
      <alignment horizontal="left" vertical="top" wrapText="1"/>
      <protection locked="0"/>
    </xf>
    <xf numFmtId="0" fontId="34" fillId="12" borderId="44" xfId="20" applyFont="1" applyFill="1" applyBorder="1" applyAlignment="1" applyProtection="1">
      <alignment horizontal="left" vertical="top" wrapText="1"/>
      <protection locked="0"/>
    </xf>
    <xf numFmtId="0" fontId="34" fillId="12" borderId="45" xfId="20" applyFont="1" applyFill="1" applyBorder="1" applyAlignment="1" applyProtection="1">
      <alignment horizontal="left" vertical="top" wrapText="1"/>
      <protection locked="0"/>
    </xf>
    <xf numFmtId="0" fontId="34" fillId="13" borderId="41" xfId="20" applyFont="1" applyFill="1" applyBorder="1" applyAlignment="1" applyProtection="1">
      <alignment horizontal="center" vertical="center" wrapText="1"/>
      <protection locked="0"/>
    </xf>
    <xf numFmtId="0" fontId="34" fillId="13" borderId="44" xfId="20" applyFont="1" applyFill="1" applyBorder="1" applyAlignment="1" applyProtection="1">
      <alignment horizontal="center" vertical="center" wrapText="1"/>
      <protection locked="0"/>
    </xf>
    <xf numFmtId="0" fontId="34" fillId="13" borderId="45" xfId="20" applyFont="1" applyFill="1" applyBorder="1" applyAlignment="1" applyProtection="1">
      <alignment horizontal="center" vertical="center" wrapText="1"/>
      <protection locked="0"/>
    </xf>
    <xf numFmtId="0" fontId="25" fillId="0" borderId="17" xfId="20" applyFont="1" applyFill="1" applyBorder="1" applyAlignment="1" applyProtection="1">
      <alignment horizontal="center" vertical="center" wrapText="1"/>
      <protection locked="0"/>
    </xf>
    <xf numFmtId="4" fontId="25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2" fillId="27" borderId="17" xfId="20" applyFont="1" applyFill="1" applyBorder="1" applyAlignment="1" applyProtection="1">
      <alignment horizontal="left" vertical="center" wrapText="1"/>
    </xf>
    <xf numFmtId="0" fontId="22" fillId="27" borderId="17" xfId="34" applyNumberFormat="1" applyFont="1" applyFill="1" applyBorder="1" applyAlignment="1" applyProtection="1">
      <alignment horizontal="left" vertical="center" wrapText="1"/>
      <protection locked="0"/>
    </xf>
    <xf numFmtId="0" fontId="22" fillId="27" borderId="17" xfId="20" applyFont="1" applyFill="1" applyBorder="1" applyAlignment="1" applyProtection="1">
      <alignment horizontal="center" vertical="center" wrapText="1"/>
    </xf>
    <xf numFmtId="4" fontId="22" fillId="27" borderId="17" xfId="34" applyNumberFormat="1" applyFont="1" applyFill="1" applyBorder="1" applyAlignment="1" applyProtection="1">
      <alignment horizontal="center" vertical="center"/>
      <protection locked="0"/>
    </xf>
    <xf numFmtId="3" fontId="22" fillId="0" borderId="25" xfId="34" applyNumberFormat="1" applyFont="1" applyBorder="1" applyAlignment="1" applyProtection="1">
      <alignment horizontal="center" vertical="center"/>
      <protection locked="0"/>
    </xf>
    <xf numFmtId="4" fontId="22" fillId="9" borderId="27" xfId="34" applyNumberFormat="1" applyFont="1" applyFill="1" applyBorder="1" applyAlignment="1" applyProtection="1">
      <alignment horizontal="right" vertical="center"/>
      <protection locked="0"/>
    </xf>
    <xf numFmtId="4" fontId="22" fillId="9" borderId="48" xfId="34" applyNumberFormat="1" applyFont="1" applyFill="1" applyBorder="1" applyAlignment="1" applyProtection="1">
      <alignment horizontal="right" vertical="center"/>
      <protection locked="0"/>
    </xf>
    <xf numFmtId="0" fontId="20" fillId="27" borderId="17" xfId="20" applyFont="1" applyFill="1" applyBorder="1" applyAlignment="1" applyProtection="1">
      <alignment horizontal="left" vertical="center" wrapText="1"/>
      <protection locked="0"/>
    </xf>
    <xf numFmtId="0" fontId="20" fillId="27" borderId="17" xfId="20" applyFont="1" applyFill="1" applyBorder="1" applyAlignment="1" applyProtection="1">
      <alignment vertical="center" wrapText="1"/>
      <protection locked="0"/>
    </xf>
    <xf numFmtId="4" fontId="20" fillId="27" borderId="17" xfId="20" applyNumberFormat="1" applyFont="1" applyFill="1" applyBorder="1" applyAlignment="1" applyProtection="1">
      <alignment vertical="center" wrapText="1"/>
      <protection locked="0"/>
    </xf>
    <xf numFmtId="4" fontId="20" fillId="27" borderId="17" xfId="20" applyNumberFormat="1" applyFont="1" applyFill="1" applyBorder="1" applyAlignment="1" applyProtection="1">
      <alignment vertical="center" wrapText="1"/>
    </xf>
    <xf numFmtId="4" fontId="20" fillId="27" borderId="17" xfId="20" applyNumberFormat="1" applyFont="1" applyFill="1" applyBorder="1" applyAlignment="1" applyProtection="1">
      <alignment horizontal="center" vertical="center" wrapText="1"/>
    </xf>
    <xf numFmtId="4" fontId="20" fillId="27" borderId="29" xfId="20" applyNumberFormat="1" applyFont="1" applyFill="1" applyBorder="1" applyAlignment="1" applyProtection="1">
      <alignment horizontal="center" vertical="center" wrapText="1"/>
    </xf>
    <xf numFmtId="49" fontId="21" fillId="27" borderId="17" xfId="20" applyNumberFormat="1" applyFont="1" applyFill="1" applyBorder="1" applyAlignment="1" applyProtection="1">
      <alignment horizontal="center" vertical="top" wrapText="1"/>
      <protection locked="0"/>
    </xf>
    <xf numFmtId="4" fontId="22" fillId="28" borderId="17" xfId="34" applyNumberFormat="1" applyFont="1" applyFill="1" applyBorder="1" applyAlignment="1" applyProtection="1">
      <alignment horizontal="center" vertical="center"/>
      <protection locked="0"/>
    </xf>
    <xf numFmtId="4" fontId="22" fillId="27" borderId="17" xfId="34" applyNumberFormat="1" applyFont="1" applyFill="1" applyBorder="1" applyAlignment="1" applyProtection="1">
      <alignment horizontal="center" vertical="center"/>
    </xf>
    <xf numFmtId="4" fontId="22" fillId="27" borderId="29" xfId="34" applyNumberFormat="1" applyFont="1" applyFill="1" applyBorder="1" applyAlignment="1" applyProtection="1">
      <alignment horizontal="center" vertical="center"/>
    </xf>
    <xf numFmtId="0" fontId="20" fillId="27" borderId="32" xfId="20" applyFont="1" applyFill="1" applyBorder="1" applyAlignment="1" applyProtection="1">
      <alignment horizontal="left" vertical="center" wrapText="1"/>
      <protection locked="0"/>
    </xf>
    <xf numFmtId="0" fontId="20" fillId="27" borderId="14" xfId="20" applyFont="1" applyFill="1" applyBorder="1" applyAlignment="1" applyProtection="1">
      <alignment horizontal="left" vertical="center" wrapText="1"/>
      <protection locked="0"/>
    </xf>
    <xf numFmtId="0" fontId="20" fillId="27" borderId="14" xfId="20" applyFont="1" applyFill="1" applyBorder="1" applyAlignment="1" applyProtection="1">
      <alignment vertical="center" wrapText="1"/>
      <protection locked="0"/>
    </xf>
    <xf numFmtId="4" fontId="20" fillId="27" borderId="14" xfId="20" applyNumberFormat="1" applyFont="1" applyFill="1" applyBorder="1" applyAlignment="1" applyProtection="1">
      <alignment vertical="center" wrapText="1"/>
      <protection locked="0"/>
    </xf>
    <xf numFmtId="4" fontId="20" fillId="27" borderId="14" xfId="20" applyNumberFormat="1" applyFont="1" applyFill="1" applyBorder="1" applyAlignment="1" applyProtection="1">
      <alignment vertical="center" wrapText="1"/>
    </xf>
    <xf numFmtId="4" fontId="20" fillId="27" borderId="14" xfId="20" applyNumberFormat="1" applyFont="1" applyFill="1" applyBorder="1" applyAlignment="1" applyProtection="1">
      <alignment horizontal="center" vertical="center" wrapText="1"/>
    </xf>
    <xf numFmtId="4" fontId="20" fillId="27" borderId="28" xfId="20" applyNumberFormat="1" applyFont="1" applyFill="1" applyBorder="1" applyAlignment="1" applyProtection="1">
      <alignment horizontal="center" vertical="center" wrapText="1"/>
    </xf>
    <xf numFmtId="0" fontId="23" fillId="27" borderId="32" xfId="20" applyFont="1" applyFill="1" applyBorder="1" applyAlignment="1" applyProtection="1">
      <alignment horizontal="left" vertical="center" wrapText="1"/>
      <protection locked="0"/>
    </xf>
    <xf numFmtId="0" fontId="23" fillId="27" borderId="14" xfId="20" applyFont="1" applyFill="1" applyBorder="1" applyAlignment="1" applyProtection="1">
      <alignment horizontal="left" vertical="center" wrapText="1"/>
      <protection locked="0"/>
    </xf>
    <xf numFmtId="0" fontId="21" fillId="0" borderId="17" xfId="20" applyFont="1" applyFill="1" applyBorder="1" applyAlignment="1" applyProtection="1">
      <alignment horizontal="left" vertical="center" wrapText="1"/>
      <protection locked="0"/>
    </xf>
    <xf numFmtId="0" fontId="21" fillId="0" borderId="17" xfId="20" applyFont="1" applyFill="1" applyBorder="1" applyAlignment="1" applyProtection="1">
      <alignment vertical="center" wrapText="1"/>
      <protection locked="0"/>
    </xf>
    <xf numFmtId="4" fontId="21" fillId="0" borderId="17" xfId="20" applyNumberFormat="1" applyFont="1" applyFill="1" applyBorder="1" applyAlignment="1" applyProtection="1">
      <alignment vertical="center" wrapText="1"/>
      <protection locked="0"/>
    </xf>
    <xf numFmtId="0" fontId="23" fillId="27" borderId="17" xfId="20" applyFont="1" applyFill="1" applyBorder="1" applyAlignment="1" applyProtection="1">
      <alignment horizontal="left" vertical="center" wrapText="1"/>
      <protection locked="0"/>
    </xf>
    <xf numFmtId="0" fontId="21" fillId="27" borderId="17" xfId="20" applyFont="1" applyFill="1" applyBorder="1" applyAlignment="1" applyProtection="1">
      <alignment vertical="center" wrapText="1"/>
      <protection locked="0"/>
    </xf>
    <xf numFmtId="4" fontId="21" fillId="27" borderId="17" xfId="20" applyNumberFormat="1" applyFont="1" applyFill="1" applyBorder="1" applyAlignment="1" applyProtection="1">
      <alignment vertical="center" wrapText="1"/>
      <protection locked="0"/>
    </xf>
    <xf numFmtId="0" fontId="21" fillId="0" borderId="17" xfId="20" applyFont="1" applyFill="1" applyBorder="1" applyAlignment="1" applyProtection="1">
      <alignment horizontal="center" vertical="center" wrapText="1"/>
      <protection locked="0"/>
    </xf>
    <xf numFmtId="4" fontId="21" fillId="0" borderId="17" xfId="20" applyNumberFormat="1" applyFont="1" applyFill="1" applyBorder="1" applyAlignment="1" applyProtection="1">
      <alignment horizontal="center" vertical="center" wrapText="1"/>
      <protection locked="0"/>
    </xf>
    <xf numFmtId="4" fontId="20" fillId="0" borderId="17" xfId="20" applyNumberFormat="1" applyFont="1" applyFill="1" applyBorder="1" applyAlignment="1" applyProtection="1">
      <alignment horizontal="center" vertical="center" wrapText="1"/>
    </xf>
    <xf numFmtId="0" fontId="20" fillId="0" borderId="17" xfId="20" applyFont="1" applyFill="1" applyBorder="1" applyAlignment="1" applyProtection="1">
      <alignment horizontal="center" vertical="center" wrapText="1"/>
      <protection locked="0"/>
    </xf>
    <xf numFmtId="4" fontId="20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1" fillId="27" borderId="17" xfId="20" applyFont="1" applyFill="1" applyBorder="1" applyAlignment="1" applyProtection="1">
      <alignment horizontal="center" vertical="center" wrapText="1"/>
      <protection locked="0"/>
    </xf>
    <xf numFmtId="4" fontId="21" fillId="27" borderId="17" xfId="20" applyNumberFormat="1" applyFont="1" applyFill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tabSelected="1" zoomScale="55" zoomScaleNormal="55" workbookViewId="0">
      <pane xSplit="12" ySplit="9" topLeftCell="M10" activePane="bottomRight" state="frozen"/>
      <selection pane="topRight" activeCell="O1" sqref="O1"/>
      <selection pane="bottomLeft" activeCell="A10" sqref="A10"/>
      <selection pane="bottomRight" activeCell="I24" sqref="I24"/>
    </sheetView>
  </sheetViews>
  <sheetFormatPr defaultRowHeight="15.75" outlineLevelRow="3" x14ac:dyDescent="0.25"/>
  <cols>
    <col min="1" max="1" width="11.28515625" style="1" customWidth="1"/>
    <col min="2" max="2" width="56.42578125" style="2" customWidth="1"/>
    <col min="3" max="3" width="40.425781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5">
      <c r="A3" s="331" t="s">
        <v>431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5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15" customHeight="1" thickBot="1" x14ac:dyDescent="0.3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3">
      <c r="A6" s="94"/>
      <c r="B6" s="94"/>
      <c r="C6" s="94"/>
      <c r="D6" s="94"/>
      <c r="E6" s="94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3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2"/>
    </row>
    <row r="8" spans="1:1024" ht="15.75" customHeight="1" thickBot="1" x14ac:dyDescent="0.3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2"/>
    </row>
    <row r="9" spans="1:1024" ht="36" customHeight="1" thickBot="1" x14ac:dyDescent="0.3">
      <c r="A9" s="326"/>
      <c r="B9" s="327"/>
      <c r="C9" s="327"/>
      <c r="D9" s="327"/>
      <c r="E9" s="328"/>
      <c r="F9" s="12" t="s">
        <v>12</v>
      </c>
      <c r="G9" s="13" t="s">
        <v>13</v>
      </c>
      <c r="H9" s="13" t="s">
        <v>14</v>
      </c>
      <c r="I9" s="13" t="s">
        <v>12</v>
      </c>
      <c r="J9" s="13" t="s">
        <v>13</v>
      </c>
      <c r="K9" s="104" t="s">
        <v>14</v>
      </c>
    </row>
    <row r="10" spans="1:1024" s="19" customFormat="1" ht="31.5" customHeight="1" thickBot="1" x14ac:dyDescent="0.3">
      <c r="A10" s="323" t="s">
        <v>55</v>
      </c>
      <c r="B10" s="323"/>
      <c r="C10" s="323"/>
      <c r="D10" s="14"/>
      <c r="E10" s="15"/>
      <c r="F10" s="16"/>
      <c r="G10" s="17"/>
      <c r="H10" s="18"/>
      <c r="I10" s="18">
        <f>SUM(I12:I36)</f>
        <v>0</v>
      </c>
      <c r="J10" s="18">
        <f t="shared" ref="J10:K10" si="0">SUM(J12:J36)</f>
        <v>0</v>
      </c>
      <c r="K10" s="18">
        <f t="shared" si="0"/>
        <v>0</v>
      </c>
      <c r="AMJ10"/>
    </row>
    <row r="11" spans="1:1024" s="19" customFormat="1" ht="35.1" customHeight="1" x14ac:dyDescent="0.25">
      <c r="A11" s="162"/>
      <c r="B11" s="163" t="s">
        <v>56</v>
      </c>
      <c r="C11" s="163"/>
      <c r="D11" s="164"/>
      <c r="E11" s="159"/>
      <c r="F11" s="159"/>
      <c r="G11" s="159"/>
      <c r="H11" s="160"/>
      <c r="I11" s="160"/>
      <c r="J11" s="160"/>
      <c r="K11" s="161"/>
      <c r="AMJ11"/>
    </row>
    <row r="12" spans="1:1024" s="19" customFormat="1" ht="35.1" customHeight="1" outlineLevel="3" x14ac:dyDescent="0.25">
      <c r="A12" s="45" t="s">
        <v>15</v>
      </c>
      <c r="B12" s="46" t="s">
        <v>57</v>
      </c>
      <c r="C12" s="47"/>
      <c r="D12" s="48" t="s">
        <v>58</v>
      </c>
      <c r="E12" s="62">
        <v>4</v>
      </c>
      <c r="F12" s="41"/>
      <c r="G12" s="41"/>
      <c r="H12" s="42">
        <f>F12+G12</f>
        <v>0</v>
      </c>
      <c r="I12" s="42">
        <f>E12*F12</f>
        <v>0</v>
      </c>
      <c r="J12" s="42">
        <f>E12*G12</f>
        <v>0</v>
      </c>
      <c r="K12" s="52">
        <f>I12+J12</f>
        <v>0</v>
      </c>
      <c r="AMJ12"/>
    </row>
    <row r="13" spans="1:1024" s="19" customFormat="1" ht="35.1" customHeight="1" outlineLevel="3" x14ac:dyDescent="0.25">
      <c r="A13" s="45" t="s">
        <v>17</v>
      </c>
      <c r="B13" s="46" t="s">
        <v>59</v>
      </c>
      <c r="C13" s="47"/>
      <c r="D13" s="48" t="s">
        <v>58</v>
      </c>
      <c r="E13" s="62">
        <v>1</v>
      </c>
      <c r="F13" s="41"/>
      <c r="G13" s="41"/>
      <c r="H13" s="42">
        <f t="shared" ref="H13:H14" si="1">F13+G13</f>
        <v>0</v>
      </c>
      <c r="I13" s="42">
        <f t="shared" ref="I13:I14" si="2">E13*F13</f>
        <v>0</v>
      </c>
      <c r="J13" s="42">
        <f t="shared" ref="J13:J14" si="3">E13*G13</f>
        <v>0</v>
      </c>
      <c r="K13" s="52">
        <f t="shared" ref="K13:K14" si="4">I13+J13</f>
        <v>0</v>
      </c>
      <c r="AMJ13"/>
    </row>
    <row r="14" spans="1:1024" s="19" customFormat="1" ht="35.1" customHeight="1" outlineLevel="3" x14ac:dyDescent="0.25">
      <c r="A14" s="45" t="s">
        <v>18</v>
      </c>
      <c r="B14" s="46" t="s">
        <v>61</v>
      </c>
      <c r="C14" s="47"/>
      <c r="D14" s="48" t="s">
        <v>16</v>
      </c>
      <c r="E14" s="62">
        <v>2</v>
      </c>
      <c r="F14" s="41"/>
      <c r="G14" s="41"/>
      <c r="H14" s="42">
        <f t="shared" si="1"/>
        <v>0</v>
      </c>
      <c r="I14" s="42">
        <f t="shared" si="2"/>
        <v>0</v>
      </c>
      <c r="J14" s="42">
        <f t="shared" si="3"/>
        <v>0</v>
      </c>
      <c r="K14" s="52">
        <f t="shared" si="4"/>
        <v>0</v>
      </c>
      <c r="AMJ14"/>
    </row>
    <row r="15" spans="1:1024" s="19" customFormat="1" ht="35.1" customHeight="1" x14ac:dyDescent="0.25">
      <c r="A15" s="165"/>
      <c r="B15" s="38" t="s">
        <v>62</v>
      </c>
      <c r="C15" s="38"/>
      <c r="D15" s="44"/>
      <c r="E15" s="156"/>
      <c r="F15" s="156"/>
      <c r="G15" s="156"/>
      <c r="H15" s="157"/>
      <c r="I15" s="157"/>
      <c r="J15" s="157"/>
      <c r="K15" s="158"/>
      <c r="AMJ15"/>
    </row>
    <row r="16" spans="1:1024" s="19" customFormat="1" ht="41.25" customHeight="1" outlineLevel="3" x14ac:dyDescent="0.25">
      <c r="A16" s="45" t="s">
        <v>60</v>
      </c>
      <c r="B16" s="46" t="s">
        <v>63</v>
      </c>
      <c r="C16" s="147" t="s">
        <v>64</v>
      </c>
      <c r="D16" s="48" t="s">
        <v>58</v>
      </c>
      <c r="E16" s="62">
        <v>1</v>
      </c>
      <c r="F16" s="41"/>
      <c r="G16" s="41"/>
      <c r="H16" s="42">
        <f t="shared" ref="H16:H20" si="5">F16+G16</f>
        <v>0</v>
      </c>
      <c r="I16" s="42">
        <f t="shared" ref="I16:I20" si="6">E16*F16</f>
        <v>0</v>
      </c>
      <c r="J16" s="42">
        <f t="shared" ref="J16:J20" si="7">E16*G16</f>
        <v>0</v>
      </c>
      <c r="K16" s="52">
        <f t="shared" ref="K16:K20" si="8">I16+J16</f>
        <v>0</v>
      </c>
      <c r="AMJ16"/>
    </row>
    <row r="17" spans="1:1024" s="19" customFormat="1" ht="35.1" customHeight="1" outlineLevel="3" x14ac:dyDescent="0.25">
      <c r="A17" s="45" t="s">
        <v>70</v>
      </c>
      <c r="B17" s="46" t="s">
        <v>65</v>
      </c>
      <c r="C17" s="47"/>
      <c r="D17" s="48" t="s">
        <v>67</v>
      </c>
      <c r="E17" s="62">
        <v>1</v>
      </c>
      <c r="F17" s="41"/>
      <c r="G17" s="41"/>
      <c r="H17" s="42">
        <f t="shared" si="5"/>
        <v>0</v>
      </c>
      <c r="I17" s="42">
        <f t="shared" si="6"/>
        <v>0</v>
      </c>
      <c r="J17" s="42">
        <f t="shared" si="7"/>
        <v>0</v>
      </c>
      <c r="K17" s="52">
        <f t="shared" si="8"/>
        <v>0</v>
      </c>
      <c r="AMJ17"/>
    </row>
    <row r="18" spans="1:1024" s="19" customFormat="1" ht="35.1" customHeight="1" outlineLevel="3" x14ac:dyDescent="0.25">
      <c r="A18" s="45" t="s">
        <v>32</v>
      </c>
      <c r="B18" s="46" t="s">
        <v>66</v>
      </c>
      <c r="C18" s="47"/>
      <c r="D18" s="48" t="s">
        <v>67</v>
      </c>
      <c r="E18" s="62">
        <v>1</v>
      </c>
      <c r="F18" s="41"/>
      <c r="G18" s="41"/>
      <c r="H18" s="42">
        <f t="shared" si="5"/>
        <v>0</v>
      </c>
      <c r="I18" s="42">
        <f t="shared" si="6"/>
        <v>0</v>
      </c>
      <c r="J18" s="42">
        <f t="shared" si="7"/>
        <v>0</v>
      </c>
      <c r="K18" s="52">
        <f t="shared" si="8"/>
        <v>0</v>
      </c>
      <c r="AMJ18"/>
    </row>
    <row r="19" spans="1:1024" s="19" customFormat="1" ht="35.1" customHeight="1" outlineLevel="3" x14ac:dyDescent="0.25">
      <c r="A19" s="45" t="s">
        <v>71</v>
      </c>
      <c r="B19" s="46" t="s">
        <v>69</v>
      </c>
      <c r="C19" s="47"/>
      <c r="D19" s="48" t="s">
        <v>67</v>
      </c>
      <c r="E19" s="62">
        <v>1</v>
      </c>
      <c r="F19" s="41"/>
      <c r="G19" s="41"/>
      <c r="H19" s="42">
        <f t="shared" si="5"/>
        <v>0</v>
      </c>
      <c r="I19" s="42">
        <f t="shared" si="6"/>
        <v>0</v>
      </c>
      <c r="J19" s="42">
        <f t="shared" si="7"/>
        <v>0</v>
      </c>
      <c r="K19" s="52">
        <f t="shared" si="8"/>
        <v>0</v>
      </c>
      <c r="AMJ19"/>
    </row>
    <row r="20" spans="1:1024" s="19" customFormat="1" ht="35.1" customHeight="1" outlineLevel="3" x14ac:dyDescent="0.25">
      <c r="A20" s="45" t="s">
        <v>72</v>
      </c>
      <c r="B20" s="46" t="s">
        <v>68</v>
      </c>
      <c r="C20" s="47"/>
      <c r="D20" s="48" t="s">
        <v>67</v>
      </c>
      <c r="E20" s="62">
        <v>1</v>
      </c>
      <c r="F20" s="41"/>
      <c r="G20" s="41"/>
      <c r="H20" s="42">
        <f t="shared" si="5"/>
        <v>0</v>
      </c>
      <c r="I20" s="42">
        <f t="shared" si="6"/>
        <v>0</v>
      </c>
      <c r="J20" s="42">
        <f t="shared" si="7"/>
        <v>0</v>
      </c>
      <c r="K20" s="52">
        <f t="shared" si="8"/>
        <v>0</v>
      </c>
      <c r="AMJ20"/>
    </row>
    <row r="21" spans="1:1024" s="19" customFormat="1" ht="35.1" customHeight="1" x14ac:dyDescent="0.25">
      <c r="A21" s="165"/>
      <c r="B21" s="38" t="s">
        <v>73</v>
      </c>
      <c r="C21" s="38"/>
      <c r="D21" s="44"/>
      <c r="E21" s="156"/>
      <c r="F21" s="156"/>
      <c r="G21" s="156"/>
      <c r="H21" s="157"/>
      <c r="I21" s="157"/>
      <c r="J21" s="157"/>
      <c r="K21" s="158"/>
      <c r="AMJ21"/>
    </row>
    <row r="22" spans="1:1024" s="19" customFormat="1" ht="56.25" customHeight="1" outlineLevel="3" x14ac:dyDescent="0.25">
      <c r="A22" s="45" t="s">
        <v>110</v>
      </c>
      <c r="B22" s="46" t="s">
        <v>74</v>
      </c>
      <c r="C22" s="47" t="s">
        <v>75</v>
      </c>
      <c r="D22" s="48" t="s">
        <v>19</v>
      </c>
      <c r="E22" s="62">
        <v>16</v>
      </c>
      <c r="F22" s="41"/>
      <c r="G22" s="41"/>
      <c r="H22" s="42">
        <f t="shared" ref="H22:H24" si="9">F22+G22</f>
        <v>0</v>
      </c>
      <c r="I22" s="42">
        <f t="shared" ref="I22:I24" si="10">E22*F22</f>
        <v>0</v>
      </c>
      <c r="J22" s="42">
        <f t="shared" ref="J22:J24" si="11">E22*G22</f>
        <v>0</v>
      </c>
      <c r="K22" s="52">
        <f t="shared" ref="K22:K24" si="12">I22+J22</f>
        <v>0</v>
      </c>
      <c r="AMJ22"/>
    </row>
    <row r="23" spans="1:1024" s="19" customFormat="1" ht="56.25" customHeight="1" outlineLevel="3" x14ac:dyDescent="0.25">
      <c r="A23" s="45" t="s">
        <v>39</v>
      </c>
      <c r="B23" s="46" t="s">
        <v>76</v>
      </c>
      <c r="C23" s="47" t="s">
        <v>75</v>
      </c>
      <c r="D23" s="48" t="s">
        <v>19</v>
      </c>
      <c r="E23" s="62">
        <v>16</v>
      </c>
      <c r="F23" s="41"/>
      <c r="G23" s="41"/>
      <c r="H23" s="42">
        <f t="shared" si="9"/>
        <v>0</v>
      </c>
      <c r="I23" s="42">
        <f t="shared" si="10"/>
        <v>0</v>
      </c>
      <c r="J23" s="42">
        <f t="shared" si="11"/>
        <v>0</v>
      </c>
      <c r="K23" s="52">
        <f t="shared" si="12"/>
        <v>0</v>
      </c>
      <c r="AMJ23"/>
    </row>
    <row r="24" spans="1:1024" s="19" customFormat="1" ht="60.75" customHeight="1" outlineLevel="3" x14ac:dyDescent="0.25">
      <c r="A24" s="45" t="s">
        <v>111</v>
      </c>
      <c r="B24" s="46" t="s">
        <v>77</v>
      </c>
      <c r="C24" s="47" t="s">
        <v>75</v>
      </c>
      <c r="D24" s="48" t="s">
        <v>19</v>
      </c>
      <c r="E24" s="62">
        <v>16</v>
      </c>
      <c r="F24" s="41"/>
      <c r="G24" s="41"/>
      <c r="H24" s="42">
        <f t="shared" si="9"/>
        <v>0</v>
      </c>
      <c r="I24" s="42">
        <f t="shared" si="10"/>
        <v>0</v>
      </c>
      <c r="J24" s="42">
        <f t="shared" si="11"/>
        <v>0</v>
      </c>
      <c r="K24" s="52">
        <f t="shared" si="12"/>
        <v>0</v>
      </c>
      <c r="AMJ24"/>
    </row>
    <row r="25" spans="1:1024" s="19" customFormat="1" ht="35.1" customHeight="1" x14ac:dyDescent="0.25">
      <c r="A25" s="165"/>
      <c r="B25" s="38" t="s">
        <v>78</v>
      </c>
      <c r="C25" s="38"/>
      <c r="D25" s="44"/>
      <c r="E25" s="156"/>
      <c r="F25" s="156"/>
      <c r="G25" s="156"/>
      <c r="H25" s="157"/>
      <c r="I25" s="157"/>
      <c r="J25" s="157"/>
      <c r="K25" s="158"/>
      <c r="AMJ25"/>
    </row>
    <row r="26" spans="1:1024" s="19" customFormat="1" ht="52.5" customHeight="1" outlineLevel="3" x14ac:dyDescent="0.25">
      <c r="A26" s="45" t="s">
        <v>112</v>
      </c>
      <c r="B26" s="46" t="s">
        <v>79</v>
      </c>
      <c r="C26" s="47" t="s">
        <v>80</v>
      </c>
      <c r="D26" s="48" t="s">
        <v>19</v>
      </c>
      <c r="E26" s="62">
        <v>16</v>
      </c>
      <c r="F26" s="41"/>
      <c r="G26" s="41"/>
      <c r="H26" s="42">
        <f t="shared" ref="H26" si="13">F26+G26</f>
        <v>0</v>
      </c>
      <c r="I26" s="42">
        <f t="shared" ref="I26" si="14">E26*F26</f>
        <v>0</v>
      </c>
      <c r="J26" s="42">
        <f t="shared" ref="J26" si="15">E26*G26</f>
        <v>0</v>
      </c>
      <c r="K26" s="52">
        <f t="shared" ref="K26" si="16">I26+J26</f>
        <v>0</v>
      </c>
      <c r="AMJ26"/>
    </row>
    <row r="27" spans="1:1024" s="19" customFormat="1" ht="35.1" customHeight="1" x14ac:dyDescent="0.25">
      <c r="A27" s="165"/>
      <c r="B27" s="38" t="s">
        <v>81</v>
      </c>
      <c r="C27" s="38"/>
      <c r="D27" s="44"/>
      <c r="E27" s="156"/>
      <c r="F27" s="156"/>
      <c r="G27" s="156"/>
      <c r="H27" s="157"/>
      <c r="I27" s="157"/>
      <c r="J27" s="157"/>
      <c r="K27" s="158"/>
      <c r="AMJ27"/>
    </row>
    <row r="28" spans="1:1024" s="19" customFormat="1" ht="35.1" customHeight="1" outlineLevel="3" x14ac:dyDescent="0.25">
      <c r="A28" s="45" t="s">
        <v>113</v>
      </c>
      <c r="B28" s="46" t="s">
        <v>82</v>
      </c>
      <c r="C28" s="47" t="s">
        <v>75</v>
      </c>
      <c r="D28" s="48" t="s">
        <v>16</v>
      </c>
      <c r="E28" s="62">
        <v>11</v>
      </c>
      <c r="F28" s="41"/>
      <c r="G28" s="41"/>
      <c r="H28" s="42">
        <f t="shared" ref="H28:H36" si="17">F28+G28</f>
        <v>0</v>
      </c>
      <c r="I28" s="42">
        <f t="shared" ref="I28:I36" si="18">E28*F28</f>
        <v>0</v>
      </c>
      <c r="J28" s="42">
        <f t="shared" ref="J28:J36" si="19">E28*G28</f>
        <v>0</v>
      </c>
      <c r="K28" s="52">
        <f t="shared" ref="K28:K36" si="20">I28+J28</f>
        <v>0</v>
      </c>
      <c r="AMJ28"/>
    </row>
    <row r="29" spans="1:1024" s="19" customFormat="1" ht="35.1" customHeight="1" outlineLevel="3" x14ac:dyDescent="0.25">
      <c r="A29" s="45" t="s">
        <v>114</v>
      </c>
      <c r="B29" s="46" t="s">
        <v>83</v>
      </c>
      <c r="C29" s="47" t="s">
        <v>75</v>
      </c>
      <c r="D29" s="48" t="s">
        <v>16</v>
      </c>
      <c r="E29" s="62">
        <v>3</v>
      </c>
      <c r="F29" s="41"/>
      <c r="G29" s="41"/>
      <c r="H29" s="42">
        <f t="shared" si="17"/>
        <v>0</v>
      </c>
      <c r="I29" s="42">
        <f t="shared" si="18"/>
        <v>0</v>
      </c>
      <c r="J29" s="42">
        <f t="shared" si="19"/>
        <v>0</v>
      </c>
      <c r="K29" s="52">
        <f t="shared" si="20"/>
        <v>0</v>
      </c>
      <c r="AMJ29"/>
    </row>
    <row r="30" spans="1:1024" s="19" customFormat="1" ht="35.1" customHeight="1" outlineLevel="3" x14ac:dyDescent="0.25">
      <c r="A30" s="45" t="s">
        <v>115</v>
      </c>
      <c r="B30" s="46" t="s">
        <v>84</v>
      </c>
      <c r="C30" s="47" t="s">
        <v>75</v>
      </c>
      <c r="D30" s="48" t="s">
        <v>16</v>
      </c>
      <c r="E30" s="62">
        <v>2</v>
      </c>
      <c r="F30" s="41"/>
      <c r="G30" s="41"/>
      <c r="H30" s="42">
        <f t="shared" si="17"/>
        <v>0</v>
      </c>
      <c r="I30" s="42">
        <f t="shared" si="18"/>
        <v>0</v>
      </c>
      <c r="J30" s="42">
        <f t="shared" si="19"/>
        <v>0</v>
      </c>
      <c r="K30" s="52">
        <f t="shared" si="20"/>
        <v>0</v>
      </c>
      <c r="AMJ30"/>
    </row>
    <row r="31" spans="1:1024" s="19" customFormat="1" ht="35.1" customHeight="1" outlineLevel="3" x14ac:dyDescent="0.25">
      <c r="A31" s="45" t="s">
        <v>116</v>
      </c>
      <c r="B31" s="46" t="s">
        <v>85</v>
      </c>
      <c r="C31" s="47" t="s">
        <v>75</v>
      </c>
      <c r="D31" s="48" t="s">
        <v>16</v>
      </c>
      <c r="E31" s="62">
        <v>2</v>
      </c>
      <c r="F31" s="41"/>
      <c r="G31" s="41"/>
      <c r="H31" s="42">
        <f t="shared" si="17"/>
        <v>0</v>
      </c>
      <c r="I31" s="42">
        <f t="shared" si="18"/>
        <v>0</v>
      </c>
      <c r="J31" s="42">
        <f t="shared" si="19"/>
        <v>0</v>
      </c>
      <c r="K31" s="52">
        <f t="shared" si="20"/>
        <v>0</v>
      </c>
      <c r="AMJ31"/>
    </row>
    <row r="32" spans="1:1024" s="19" customFormat="1" ht="35.1" customHeight="1" outlineLevel="3" x14ac:dyDescent="0.25">
      <c r="A32" s="45" t="s">
        <v>117</v>
      </c>
      <c r="B32" s="46" t="s">
        <v>86</v>
      </c>
      <c r="C32" s="47" t="s">
        <v>75</v>
      </c>
      <c r="D32" s="48" t="s">
        <v>16</v>
      </c>
      <c r="E32" s="62">
        <v>16</v>
      </c>
      <c r="F32" s="41"/>
      <c r="G32" s="41"/>
      <c r="H32" s="42">
        <f t="shared" si="17"/>
        <v>0</v>
      </c>
      <c r="I32" s="42">
        <f t="shared" si="18"/>
        <v>0</v>
      </c>
      <c r="J32" s="42">
        <f t="shared" si="19"/>
        <v>0</v>
      </c>
      <c r="K32" s="52">
        <f t="shared" si="20"/>
        <v>0</v>
      </c>
      <c r="AMJ32"/>
    </row>
    <row r="33" spans="1:1024" s="19" customFormat="1" ht="35.1" customHeight="1" outlineLevel="3" x14ac:dyDescent="0.25">
      <c r="A33" s="45" t="s">
        <v>118</v>
      </c>
      <c r="B33" s="46" t="s">
        <v>87</v>
      </c>
      <c r="C33" s="47" t="s">
        <v>75</v>
      </c>
      <c r="D33" s="48" t="s">
        <v>16</v>
      </c>
      <c r="E33" s="62">
        <v>10</v>
      </c>
      <c r="F33" s="41"/>
      <c r="G33" s="41"/>
      <c r="H33" s="42">
        <f t="shared" si="17"/>
        <v>0</v>
      </c>
      <c r="I33" s="42">
        <f t="shared" si="18"/>
        <v>0</v>
      </c>
      <c r="J33" s="42">
        <f t="shared" si="19"/>
        <v>0</v>
      </c>
      <c r="K33" s="52">
        <f t="shared" si="20"/>
        <v>0</v>
      </c>
      <c r="AMJ33"/>
    </row>
    <row r="34" spans="1:1024" s="19" customFormat="1" ht="35.1" customHeight="1" outlineLevel="3" x14ac:dyDescent="0.25">
      <c r="A34" s="45" t="s">
        <v>119</v>
      </c>
      <c r="B34" s="46" t="s">
        <v>82</v>
      </c>
      <c r="C34" s="47" t="s">
        <v>75</v>
      </c>
      <c r="D34" s="48" t="s">
        <v>16</v>
      </c>
      <c r="E34" s="62">
        <v>7</v>
      </c>
      <c r="F34" s="41"/>
      <c r="G34" s="41"/>
      <c r="H34" s="42">
        <f t="shared" si="17"/>
        <v>0</v>
      </c>
      <c r="I34" s="42">
        <f t="shared" si="18"/>
        <v>0</v>
      </c>
      <c r="J34" s="42">
        <f t="shared" si="19"/>
        <v>0</v>
      </c>
      <c r="K34" s="52">
        <f t="shared" si="20"/>
        <v>0</v>
      </c>
      <c r="AMJ34"/>
    </row>
    <row r="35" spans="1:1024" s="19" customFormat="1" ht="35.1" customHeight="1" outlineLevel="3" x14ac:dyDescent="0.25">
      <c r="A35" s="45" t="s">
        <v>120</v>
      </c>
      <c r="B35" s="46" t="s">
        <v>83</v>
      </c>
      <c r="C35" s="47" t="s">
        <v>75</v>
      </c>
      <c r="D35" s="48" t="s">
        <v>16</v>
      </c>
      <c r="E35" s="62">
        <v>3</v>
      </c>
      <c r="F35" s="41"/>
      <c r="G35" s="41"/>
      <c r="H35" s="42">
        <f t="shared" si="17"/>
        <v>0</v>
      </c>
      <c r="I35" s="42">
        <f t="shared" si="18"/>
        <v>0</v>
      </c>
      <c r="J35" s="42">
        <f t="shared" si="19"/>
        <v>0</v>
      </c>
      <c r="K35" s="52">
        <f t="shared" si="20"/>
        <v>0</v>
      </c>
      <c r="AMJ35"/>
    </row>
    <row r="36" spans="1:1024" s="19" customFormat="1" ht="35.1" customHeight="1" outlineLevel="3" x14ac:dyDescent="0.25">
      <c r="A36" s="45" t="s">
        <v>121</v>
      </c>
      <c r="B36" s="46" t="s">
        <v>86</v>
      </c>
      <c r="C36" s="47" t="s">
        <v>75</v>
      </c>
      <c r="D36" s="48" t="s">
        <v>16</v>
      </c>
      <c r="E36" s="49">
        <v>18</v>
      </c>
      <c r="F36" s="41"/>
      <c r="G36" s="41"/>
      <c r="H36" s="42">
        <f t="shared" si="17"/>
        <v>0</v>
      </c>
      <c r="I36" s="42">
        <f t="shared" si="18"/>
        <v>0</v>
      </c>
      <c r="J36" s="42">
        <f t="shared" si="19"/>
        <v>0</v>
      </c>
      <c r="K36" s="52">
        <f t="shared" si="20"/>
        <v>0</v>
      </c>
      <c r="AMJ36"/>
    </row>
    <row r="37" spans="1:1024" s="19" customFormat="1" ht="35.1" customHeight="1" x14ac:dyDescent="0.25">
      <c r="A37" s="329" t="s">
        <v>552</v>
      </c>
      <c r="B37" s="330"/>
      <c r="C37" s="330"/>
      <c r="D37" s="166"/>
      <c r="E37" s="167"/>
      <c r="F37" s="167"/>
      <c r="G37" s="167"/>
      <c r="H37" s="168"/>
      <c r="I37" s="168">
        <f>SUM(I38:I61)</f>
        <v>0</v>
      </c>
      <c r="J37" s="168">
        <f t="shared" ref="J37:K37" si="21">SUM(J38:J61)</f>
        <v>0</v>
      </c>
      <c r="K37" s="168">
        <f t="shared" si="21"/>
        <v>0</v>
      </c>
      <c r="AMJ37"/>
    </row>
    <row r="38" spans="1:1024" s="19" customFormat="1" ht="35.1" customHeight="1" x14ac:dyDescent="0.25">
      <c r="A38" s="165"/>
      <c r="B38" s="38" t="s">
        <v>88</v>
      </c>
      <c r="C38" s="38"/>
      <c r="D38" s="44"/>
      <c r="E38" s="156"/>
      <c r="F38" s="156"/>
      <c r="G38" s="156"/>
      <c r="H38" s="157"/>
      <c r="I38" s="157"/>
      <c r="J38" s="157"/>
      <c r="K38" s="158"/>
      <c r="AMJ38"/>
    </row>
    <row r="39" spans="1:1024" s="36" customFormat="1" ht="35.1" customHeight="1" x14ac:dyDescent="0.25">
      <c r="A39" s="38"/>
      <c r="B39" s="39" t="s">
        <v>668</v>
      </c>
      <c r="C39" s="38"/>
      <c r="D39" s="40"/>
      <c r="E39" s="40"/>
      <c r="F39" s="41"/>
      <c r="G39" s="41"/>
      <c r="H39" s="42">
        <f t="shared" ref="H39:H43" si="22">F39+G39</f>
        <v>0</v>
      </c>
      <c r="I39" s="42">
        <f t="shared" ref="I39:I43" si="23">E39*F39</f>
        <v>0</v>
      </c>
      <c r="J39" s="42">
        <f t="shared" ref="J39:J43" si="24">E39*G39</f>
        <v>0</v>
      </c>
      <c r="K39" s="52">
        <f t="shared" ref="K39:K43" si="25">I39+J39</f>
        <v>0</v>
      </c>
      <c r="AMJ39" s="37"/>
    </row>
    <row r="40" spans="1:1024" s="36" customFormat="1" ht="35.1" customHeight="1" x14ac:dyDescent="0.25">
      <c r="A40" s="38"/>
      <c r="B40" s="39" t="s">
        <v>669</v>
      </c>
      <c r="C40" s="38"/>
      <c r="D40" s="382" t="s">
        <v>58</v>
      </c>
      <c r="E40" s="383">
        <v>2</v>
      </c>
      <c r="F40" s="41"/>
      <c r="G40" s="41"/>
      <c r="H40" s="42">
        <f t="shared" si="22"/>
        <v>0</v>
      </c>
      <c r="I40" s="42">
        <f t="shared" si="23"/>
        <v>0</v>
      </c>
      <c r="J40" s="42">
        <f t="shared" si="24"/>
        <v>0</v>
      </c>
      <c r="K40" s="52">
        <f t="shared" si="25"/>
        <v>0</v>
      </c>
      <c r="AMJ40" s="37"/>
    </row>
    <row r="41" spans="1:1024" s="36" customFormat="1" ht="35.1" customHeight="1" x14ac:dyDescent="0.25">
      <c r="A41" s="38"/>
      <c r="B41" s="39" t="s">
        <v>670</v>
      </c>
      <c r="C41" s="38"/>
      <c r="D41" s="382" t="s">
        <v>58</v>
      </c>
      <c r="E41" s="383">
        <v>1</v>
      </c>
      <c r="F41" s="41"/>
      <c r="G41" s="41"/>
      <c r="H41" s="42">
        <f t="shared" si="22"/>
        <v>0</v>
      </c>
      <c r="I41" s="42">
        <f t="shared" si="23"/>
        <v>0</v>
      </c>
      <c r="J41" s="42">
        <f t="shared" si="24"/>
        <v>0</v>
      </c>
      <c r="K41" s="52">
        <f t="shared" si="25"/>
        <v>0</v>
      </c>
      <c r="AMJ41" s="37"/>
    </row>
    <row r="42" spans="1:1024" s="36" customFormat="1" ht="35.1" customHeight="1" x14ac:dyDescent="0.25">
      <c r="A42" s="38"/>
      <c r="B42" s="39" t="s">
        <v>89</v>
      </c>
      <c r="C42" s="38"/>
      <c r="D42" s="382" t="s">
        <v>58</v>
      </c>
      <c r="E42" s="383">
        <v>2</v>
      </c>
      <c r="F42" s="41"/>
      <c r="G42" s="41"/>
      <c r="H42" s="42">
        <f t="shared" si="22"/>
        <v>0</v>
      </c>
      <c r="I42" s="42">
        <f t="shared" si="23"/>
        <v>0</v>
      </c>
      <c r="J42" s="42">
        <f t="shared" si="24"/>
        <v>0</v>
      </c>
      <c r="K42" s="52">
        <f t="shared" si="25"/>
        <v>0</v>
      </c>
      <c r="AMJ42" s="37"/>
    </row>
    <row r="43" spans="1:1024" s="36" customFormat="1" ht="35.1" customHeight="1" x14ac:dyDescent="0.25">
      <c r="A43" s="38"/>
      <c r="B43" s="39" t="s">
        <v>90</v>
      </c>
      <c r="C43" s="38"/>
      <c r="D43" s="382" t="s">
        <v>58</v>
      </c>
      <c r="E43" s="383">
        <v>2</v>
      </c>
      <c r="F43" s="41"/>
      <c r="G43" s="41"/>
      <c r="H43" s="42">
        <f t="shared" si="22"/>
        <v>0</v>
      </c>
      <c r="I43" s="42">
        <f t="shared" si="23"/>
        <v>0</v>
      </c>
      <c r="J43" s="42">
        <f t="shared" si="24"/>
        <v>0</v>
      </c>
      <c r="K43" s="52">
        <f t="shared" si="25"/>
        <v>0</v>
      </c>
      <c r="AMJ43" s="37"/>
    </row>
    <row r="44" spans="1:1024" s="19" customFormat="1" ht="35.1" customHeight="1" x14ac:dyDescent="0.25">
      <c r="A44" s="165"/>
      <c r="B44" s="38" t="s">
        <v>73</v>
      </c>
      <c r="C44" s="38"/>
      <c r="D44" s="44"/>
      <c r="E44" s="156"/>
      <c r="F44" s="156"/>
      <c r="G44" s="156"/>
      <c r="H44" s="157"/>
      <c r="I44" s="157"/>
      <c r="J44" s="157"/>
      <c r="K44" s="158"/>
      <c r="AMJ44"/>
    </row>
    <row r="45" spans="1:1024" s="36" customFormat="1" ht="56.25" customHeight="1" x14ac:dyDescent="0.25">
      <c r="A45" s="38"/>
      <c r="B45" s="39" t="s">
        <v>91</v>
      </c>
      <c r="C45" s="39" t="s">
        <v>92</v>
      </c>
      <c r="D45" s="382" t="s">
        <v>93</v>
      </c>
      <c r="E45" s="383">
        <v>16</v>
      </c>
      <c r="F45" s="41"/>
      <c r="G45" s="41"/>
      <c r="H45" s="42">
        <f t="shared" ref="H45:H47" si="26">F45+G45</f>
        <v>0</v>
      </c>
      <c r="I45" s="42">
        <f t="shared" ref="I45:I47" si="27">E45*F45</f>
        <v>0</v>
      </c>
      <c r="J45" s="42">
        <f t="shared" ref="J45:J47" si="28">E45*G45</f>
        <v>0</v>
      </c>
      <c r="K45" s="52">
        <f t="shared" ref="K45:K47" si="29">I45+J45</f>
        <v>0</v>
      </c>
      <c r="AMJ45" s="37"/>
    </row>
    <row r="46" spans="1:1024" s="36" customFormat="1" ht="53.25" customHeight="1" x14ac:dyDescent="0.25">
      <c r="A46" s="38"/>
      <c r="B46" s="39" t="s">
        <v>94</v>
      </c>
      <c r="C46" s="39" t="s">
        <v>92</v>
      </c>
      <c r="D46" s="382" t="s">
        <v>93</v>
      </c>
      <c r="E46" s="383">
        <v>12</v>
      </c>
      <c r="F46" s="41"/>
      <c r="G46" s="41"/>
      <c r="H46" s="42">
        <f t="shared" si="26"/>
        <v>0</v>
      </c>
      <c r="I46" s="42">
        <f t="shared" si="27"/>
        <v>0</v>
      </c>
      <c r="J46" s="42">
        <f t="shared" si="28"/>
        <v>0</v>
      </c>
      <c r="K46" s="52">
        <f t="shared" si="29"/>
        <v>0</v>
      </c>
      <c r="AMJ46" s="37"/>
    </row>
    <row r="47" spans="1:1024" s="36" customFormat="1" ht="54" customHeight="1" x14ac:dyDescent="0.25">
      <c r="A47" s="38"/>
      <c r="B47" s="39" t="s">
        <v>91</v>
      </c>
      <c r="C47" s="39" t="s">
        <v>92</v>
      </c>
      <c r="D47" s="382" t="s">
        <v>93</v>
      </c>
      <c r="E47" s="383">
        <v>11</v>
      </c>
      <c r="F47" s="41"/>
      <c r="G47" s="41"/>
      <c r="H47" s="42">
        <f t="shared" si="26"/>
        <v>0</v>
      </c>
      <c r="I47" s="42">
        <f t="shared" si="27"/>
        <v>0</v>
      </c>
      <c r="J47" s="42">
        <f t="shared" si="28"/>
        <v>0</v>
      </c>
      <c r="K47" s="52">
        <f t="shared" si="29"/>
        <v>0</v>
      </c>
      <c r="AMJ47" s="37"/>
    </row>
    <row r="48" spans="1:1024" s="19" customFormat="1" ht="35.1" customHeight="1" x14ac:dyDescent="0.25">
      <c r="A48" s="165"/>
      <c r="B48" s="38" t="s">
        <v>95</v>
      </c>
      <c r="C48" s="38"/>
      <c r="D48" s="44"/>
      <c r="E48" s="156"/>
      <c r="F48" s="156"/>
      <c r="G48" s="156"/>
      <c r="H48" s="157"/>
      <c r="I48" s="157"/>
      <c r="J48" s="157"/>
      <c r="K48" s="158"/>
      <c r="AMJ48"/>
    </row>
    <row r="49" spans="1:1024" s="19" customFormat="1" ht="34.5" customHeight="1" outlineLevel="3" x14ac:dyDescent="0.25">
      <c r="A49" s="45"/>
      <c r="B49" s="46" t="s">
        <v>96</v>
      </c>
      <c r="C49" s="47" t="s">
        <v>92</v>
      </c>
      <c r="D49" s="48" t="s">
        <v>16</v>
      </c>
      <c r="E49" s="49">
        <v>1</v>
      </c>
      <c r="F49" s="41"/>
      <c r="G49" s="41"/>
      <c r="H49" s="42">
        <f t="shared" ref="H49:H61" si="30">F49+G49</f>
        <v>0</v>
      </c>
      <c r="I49" s="42">
        <f t="shared" ref="I49:I61" si="31">E49*F49</f>
        <v>0</v>
      </c>
      <c r="J49" s="42">
        <f t="shared" ref="J49:J61" si="32">E49*G49</f>
        <v>0</v>
      </c>
      <c r="K49" s="52">
        <f t="shared" ref="K49:K61" si="33">I49+J49</f>
        <v>0</v>
      </c>
      <c r="AMJ49"/>
    </row>
    <row r="50" spans="1:1024" s="19" customFormat="1" ht="50.25" customHeight="1" outlineLevel="3" x14ac:dyDescent="0.25">
      <c r="A50" s="45"/>
      <c r="B50" s="46" t="s">
        <v>109</v>
      </c>
      <c r="C50" s="47" t="s">
        <v>97</v>
      </c>
      <c r="D50" s="48" t="s">
        <v>58</v>
      </c>
      <c r="E50" s="49">
        <v>1</v>
      </c>
      <c r="F50" s="41"/>
      <c r="G50" s="41"/>
      <c r="H50" s="42">
        <f t="shared" si="30"/>
        <v>0</v>
      </c>
      <c r="I50" s="42">
        <f t="shared" si="31"/>
        <v>0</v>
      </c>
      <c r="J50" s="42">
        <f t="shared" si="32"/>
        <v>0</v>
      </c>
      <c r="K50" s="52">
        <f t="shared" si="33"/>
        <v>0</v>
      </c>
      <c r="AMJ50"/>
    </row>
    <row r="51" spans="1:1024" s="19" customFormat="1" ht="51.75" customHeight="1" outlineLevel="3" x14ac:dyDescent="0.25">
      <c r="A51" s="45"/>
      <c r="B51" s="46" t="s">
        <v>98</v>
      </c>
      <c r="C51" s="47" t="s">
        <v>92</v>
      </c>
      <c r="D51" s="48" t="s">
        <v>16</v>
      </c>
      <c r="E51" s="49">
        <v>1</v>
      </c>
      <c r="F51" s="41"/>
      <c r="G51" s="41"/>
      <c r="H51" s="42">
        <f t="shared" si="30"/>
        <v>0</v>
      </c>
      <c r="I51" s="42">
        <f t="shared" si="31"/>
        <v>0</v>
      </c>
      <c r="J51" s="42">
        <f t="shared" si="32"/>
        <v>0</v>
      </c>
      <c r="K51" s="52">
        <f t="shared" si="33"/>
        <v>0</v>
      </c>
      <c r="AMJ51"/>
    </row>
    <row r="52" spans="1:1024" s="19" customFormat="1" ht="35.1" customHeight="1" outlineLevel="3" x14ac:dyDescent="0.25">
      <c r="A52" s="45"/>
      <c r="B52" s="46" t="s">
        <v>99</v>
      </c>
      <c r="C52" s="47" t="s">
        <v>92</v>
      </c>
      <c r="D52" s="48" t="s">
        <v>16</v>
      </c>
      <c r="E52" s="49">
        <v>2</v>
      </c>
      <c r="F52" s="41"/>
      <c r="G52" s="41"/>
      <c r="H52" s="42">
        <f t="shared" si="30"/>
        <v>0</v>
      </c>
      <c r="I52" s="42">
        <f t="shared" si="31"/>
        <v>0</v>
      </c>
      <c r="J52" s="42">
        <f t="shared" si="32"/>
        <v>0</v>
      </c>
      <c r="K52" s="52">
        <f t="shared" si="33"/>
        <v>0</v>
      </c>
      <c r="AMJ52"/>
    </row>
    <row r="53" spans="1:1024" s="19" customFormat="1" ht="35.1" customHeight="1" outlineLevel="3" x14ac:dyDescent="0.25">
      <c r="A53" s="45"/>
      <c r="B53" s="46" t="s">
        <v>100</v>
      </c>
      <c r="C53" s="47" t="s">
        <v>92</v>
      </c>
      <c r="D53" s="48" t="s">
        <v>16</v>
      </c>
      <c r="E53" s="49">
        <v>2</v>
      </c>
      <c r="F53" s="41"/>
      <c r="G53" s="41"/>
      <c r="H53" s="42">
        <f t="shared" si="30"/>
        <v>0</v>
      </c>
      <c r="I53" s="42">
        <f t="shared" si="31"/>
        <v>0</v>
      </c>
      <c r="J53" s="42">
        <f t="shared" si="32"/>
        <v>0</v>
      </c>
      <c r="K53" s="52">
        <f t="shared" si="33"/>
        <v>0</v>
      </c>
      <c r="AMJ53"/>
    </row>
    <row r="54" spans="1:1024" s="19" customFormat="1" ht="35.1" customHeight="1" outlineLevel="3" x14ac:dyDescent="0.25">
      <c r="A54" s="45"/>
      <c r="B54" s="46" t="s">
        <v>101</v>
      </c>
      <c r="C54" s="47" t="s">
        <v>92</v>
      </c>
      <c r="D54" s="48" t="s">
        <v>16</v>
      </c>
      <c r="E54" s="49">
        <v>1</v>
      </c>
      <c r="F54" s="41"/>
      <c r="G54" s="41"/>
      <c r="H54" s="42">
        <f t="shared" si="30"/>
        <v>0</v>
      </c>
      <c r="I54" s="42">
        <f t="shared" si="31"/>
        <v>0</v>
      </c>
      <c r="J54" s="42">
        <f t="shared" si="32"/>
        <v>0</v>
      </c>
      <c r="K54" s="52">
        <f t="shared" si="33"/>
        <v>0</v>
      </c>
      <c r="AMJ54"/>
    </row>
    <row r="55" spans="1:1024" s="19" customFormat="1" ht="35.1" customHeight="1" outlineLevel="3" x14ac:dyDescent="0.25">
      <c r="A55" s="45"/>
      <c r="B55" s="46" t="s">
        <v>102</v>
      </c>
      <c r="C55" s="47" t="s">
        <v>92</v>
      </c>
      <c r="D55" s="48" t="s">
        <v>16</v>
      </c>
      <c r="E55" s="49">
        <v>1</v>
      </c>
      <c r="F55" s="41"/>
      <c r="G55" s="41"/>
      <c r="H55" s="42">
        <f t="shared" si="30"/>
        <v>0</v>
      </c>
      <c r="I55" s="42">
        <f t="shared" si="31"/>
        <v>0</v>
      </c>
      <c r="J55" s="42">
        <f t="shared" si="32"/>
        <v>0</v>
      </c>
      <c r="K55" s="52">
        <f t="shared" si="33"/>
        <v>0</v>
      </c>
      <c r="AMJ55"/>
    </row>
    <row r="56" spans="1:1024" s="19" customFormat="1" ht="35.1" customHeight="1" outlineLevel="3" x14ac:dyDescent="0.25">
      <c r="A56" s="45"/>
      <c r="B56" s="46" t="s">
        <v>103</v>
      </c>
      <c r="C56" s="47" t="s">
        <v>92</v>
      </c>
      <c r="D56" s="48" t="s">
        <v>16</v>
      </c>
      <c r="E56" s="49">
        <v>2</v>
      </c>
      <c r="F56" s="41"/>
      <c r="G56" s="41"/>
      <c r="H56" s="42">
        <f t="shared" si="30"/>
        <v>0</v>
      </c>
      <c r="I56" s="42">
        <f t="shared" si="31"/>
        <v>0</v>
      </c>
      <c r="J56" s="42">
        <f t="shared" si="32"/>
        <v>0</v>
      </c>
      <c r="K56" s="52">
        <f t="shared" si="33"/>
        <v>0</v>
      </c>
      <c r="AMJ56"/>
    </row>
    <row r="57" spans="1:1024" s="19" customFormat="1" ht="35.1" customHeight="1" outlineLevel="3" x14ac:dyDescent="0.25">
      <c r="A57" s="45"/>
      <c r="B57" s="46" t="s">
        <v>104</v>
      </c>
      <c r="C57" s="47" t="s">
        <v>92</v>
      </c>
      <c r="D57" s="48" t="s">
        <v>16</v>
      </c>
      <c r="E57" s="49">
        <v>2</v>
      </c>
      <c r="F57" s="41"/>
      <c r="G57" s="41"/>
      <c r="H57" s="42">
        <f t="shared" si="30"/>
        <v>0</v>
      </c>
      <c r="I57" s="42">
        <f t="shared" si="31"/>
        <v>0</v>
      </c>
      <c r="J57" s="42">
        <f t="shared" si="32"/>
        <v>0</v>
      </c>
      <c r="K57" s="52">
        <f t="shared" si="33"/>
        <v>0</v>
      </c>
      <c r="AMJ57"/>
    </row>
    <row r="58" spans="1:1024" s="19" customFormat="1" ht="35.1" customHeight="1" outlineLevel="3" x14ac:dyDescent="0.25">
      <c r="A58" s="45"/>
      <c r="B58" s="46" t="s">
        <v>105</v>
      </c>
      <c r="C58" s="47" t="s">
        <v>92</v>
      </c>
      <c r="D58" s="48" t="s">
        <v>16</v>
      </c>
      <c r="E58" s="49">
        <v>1</v>
      </c>
      <c r="F58" s="41"/>
      <c r="G58" s="41"/>
      <c r="H58" s="42">
        <f t="shared" si="30"/>
        <v>0</v>
      </c>
      <c r="I58" s="42">
        <f t="shared" si="31"/>
        <v>0</v>
      </c>
      <c r="J58" s="42">
        <f t="shared" si="32"/>
        <v>0</v>
      </c>
      <c r="K58" s="52">
        <f t="shared" si="33"/>
        <v>0</v>
      </c>
      <c r="AMJ58"/>
    </row>
    <row r="59" spans="1:1024" s="19" customFormat="1" ht="35.1" customHeight="1" outlineLevel="3" x14ac:dyDescent="0.25">
      <c r="A59" s="45"/>
      <c r="B59" s="46" t="s">
        <v>106</v>
      </c>
      <c r="C59" s="47" t="s">
        <v>92</v>
      </c>
      <c r="D59" s="48" t="s">
        <v>16</v>
      </c>
      <c r="E59" s="49">
        <v>13</v>
      </c>
      <c r="F59" s="41"/>
      <c r="G59" s="41"/>
      <c r="H59" s="42">
        <f t="shared" si="30"/>
        <v>0</v>
      </c>
      <c r="I59" s="42">
        <f t="shared" si="31"/>
        <v>0</v>
      </c>
      <c r="J59" s="42">
        <f t="shared" si="32"/>
        <v>0</v>
      </c>
      <c r="K59" s="52">
        <f t="shared" si="33"/>
        <v>0</v>
      </c>
      <c r="AMJ59"/>
    </row>
    <row r="60" spans="1:1024" s="19" customFormat="1" ht="35.1" customHeight="1" outlineLevel="3" x14ac:dyDescent="0.25">
      <c r="A60" s="45"/>
      <c r="B60" s="46" t="s">
        <v>107</v>
      </c>
      <c r="C60" s="47" t="s">
        <v>92</v>
      </c>
      <c r="D60" s="48" t="s">
        <v>16</v>
      </c>
      <c r="E60" s="49">
        <v>2</v>
      </c>
      <c r="F60" s="41"/>
      <c r="G60" s="41"/>
      <c r="H60" s="42">
        <f t="shared" si="30"/>
        <v>0</v>
      </c>
      <c r="I60" s="42">
        <f t="shared" si="31"/>
        <v>0</v>
      </c>
      <c r="J60" s="42">
        <f t="shared" si="32"/>
        <v>0</v>
      </c>
      <c r="K60" s="52">
        <f t="shared" si="33"/>
        <v>0</v>
      </c>
      <c r="AMJ60"/>
    </row>
    <row r="61" spans="1:1024" s="19" customFormat="1" ht="35.1" customHeight="1" outlineLevel="3" x14ac:dyDescent="0.25">
      <c r="A61" s="45"/>
      <c r="B61" s="46" t="s">
        <v>108</v>
      </c>
      <c r="C61" s="47" t="s">
        <v>92</v>
      </c>
      <c r="D61" s="48" t="s">
        <v>16</v>
      </c>
      <c r="E61" s="49">
        <v>1</v>
      </c>
      <c r="F61" s="41"/>
      <c r="G61" s="41"/>
      <c r="H61" s="42">
        <f t="shared" si="30"/>
        <v>0</v>
      </c>
      <c r="I61" s="42">
        <f t="shared" si="31"/>
        <v>0</v>
      </c>
      <c r="J61" s="42">
        <f t="shared" si="32"/>
        <v>0</v>
      </c>
      <c r="K61" s="52">
        <f t="shared" si="33"/>
        <v>0</v>
      </c>
      <c r="AMJ61"/>
    </row>
    <row r="62" spans="1:1024" s="19" customFormat="1" outlineLevel="3" x14ac:dyDescent="0.25">
      <c r="A62" s="45"/>
      <c r="B62" s="46"/>
      <c r="C62" s="47"/>
      <c r="D62" s="48"/>
      <c r="E62" s="49"/>
      <c r="F62" s="41"/>
      <c r="G62" s="41"/>
      <c r="H62" s="42"/>
      <c r="I62" s="42"/>
      <c r="J62" s="42"/>
      <c r="K62" s="52"/>
      <c r="AMJ62"/>
    </row>
    <row r="63" spans="1:1024" s="19" customFormat="1" outlineLevel="3" x14ac:dyDescent="0.25">
      <c r="A63" s="329" t="s">
        <v>671</v>
      </c>
      <c r="B63" s="330"/>
      <c r="C63" s="330"/>
      <c r="D63" s="166"/>
      <c r="E63" s="167"/>
      <c r="F63" s="167"/>
      <c r="G63" s="167"/>
      <c r="H63" s="168"/>
      <c r="I63" s="168">
        <f>SUM(I64:I71)</f>
        <v>0</v>
      </c>
      <c r="J63" s="168">
        <f t="shared" ref="J63:K63" si="34">SUM(J64:J71)</f>
        <v>0</v>
      </c>
      <c r="K63" s="168">
        <f t="shared" si="34"/>
        <v>0</v>
      </c>
      <c r="AMJ63"/>
    </row>
    <row r="64" spans="1:1024" s="19" customFormat="1" outlineLevel="3" x14ac:dyDescent="0.25">
      <c r="A64" s="45"/>
      <c r="B64" s="384"/>
      <c r="C64" s="385"/>
      <c r="D64" s="386"/>
      <c r="E64" s="387"/>
      <c r="F64" s="41"/>
      <c r="G64" s="41"/>
      <c r="H64" s="42">
        <f t="shared" ref="H64" si="35">F64+G64</f>
        <v>0</v>
      </c>
      <c r="I64" s="42">
        <f t="shared" ref="I64" si="36">E64*F64</f>
        <v>0</v>
      </c>
      <c r="J64" s="42">
        <f t="shared" ref="J64" si="37">E64*G64</f>
        <v>0</v>
      </c>
      <c r="K64" s="52">
        <f t="shared" ref="K64" si="38">I64+J64</f>
        <v>0</v>
      </c>
      <c r="AMJ64"/>
    </row>
    <row r="65" spans="1:1024" s="19" customFormat="1" outlineLevel="3" x14ac:dyDescent="0.25">
      <c r="A65" s="45"/>
      <c r="B65" s="384"/>
      <c r="C65" s="385"/>
      <c r="D65" s="386"/>
      <c r="E65" s="387"/>
      <c r="F65" s="41"/>
      <c r="G65" s="41"/>
      <c r="H65" s="42">
        <f t="shared" ref="H65:H71" si="39">F65+G65</f>
        <v>0</v>
      </c>
      <c r="I65" s="42">
        <f t="shared" ref="I65:I71" si="40">E65*F65</f>
        <v>0</v>
      </c>
      <c r="J65" s="42">
        <f t="shared" ref="J65:J71" si="41">E65*G65</f>
        <v>0</v>
      </c>
      <c r="K65" s="52">
        <f t="shared" ref="K65:K71" si="42">I65+J65</f>
        <v>0</v>
      </c>
      <c r="AMJ65"/>
    </row>
    <row r="66" spans="1:1024" s="19" customFormat="1" outlineLevel="3" x14ac:dyDescent="0.25">
      <c r="A66" s="45"/>
      <c r="B66" s="384"/>
      <c r="C66" s="385"/>
      <c r="D66" s="386"/>
      <c r="E66" s="387"/>
      <c r="F66" s="41"/>
      <c r="G66" s="41"/>
      <c r="H66" s="42">
        <f t="shared" si="39"/>
        <v>0</v>
      </c>
      <c r="I66" s="42">
        <f t="shared" si="40"/>
        <v>0</v>
      </c>
      <c r="J66" s="42">
        <f t="shared" si="41"/>
        <v>0</v>
      </c>
      <c r="K66" s="52">
        <f t="shared" si="42"/>
        <v>0</v>
      </c>
      <c r="AMJ66"/>
    </row>
    <row r="67" spans="1:1024" s="19" customFormat="1" outlineLevel="3" x14ac:dyDescent="0.25">
      <c r="A67" s="45"/>
      <c r="B67" s="384"/>
      <c r="C67" s="385"/>
      <c r="D67" s="386"/>
      <c r="E67" s="387"/>
      <c r="F67" s="41"/>
      <c r="G67" s="41"/>
      <c r="H67" s="42">
        <f t="shared" si="39"/>
        <v>0</v>
      </c>
      <c r="I67" s="42">
        <f t="shared" si="40"/>
        <v>0</v>
      </c>
      <c r="J67" s="42">
        <f t="shared" si="41"/>
        <v>0</v>
      </c>
      <c r="K67" s="52">
        <f t="shared" si="42"/>
        <v>0</v>
      </c>
      <c r="AMJ67"/>
    </row>
    <row r="68" spans="1:1024" s="19" customFormat="1" outlineLevel="3" x14ac:dyDescent="0.25">
      <c r="A68" s="45"/>
      <c r="B68" s="384"/>
      <c r="C68" s="385"/>
      <c r="D68" s="386"/>
      <c r="E68" s="387"/>
      <c r="F68" s="41"/>
      <c r="G68" s="41"/>
      <c r="H68" s="42">
        <f t="shared" si="39"/>
        <v>0</v>
      </c>
      <c r="I68" s="42">
        <f t="shared" si="40"/>
        <v>0</v>
      </c>
      <c r="J68" s="42">
        <f t="shared" si="41"/>
        <v>0</v>
      </c>
      <c r="K68" s="52">
        <f t="shared" si="42"/>
        <v>0</v>
      </c>
      <c r="AMJ68"/>
    </row>
    <row r="69" spans="1:1024" s="19" customFormat="1" outlineLevel="3" x14ac:dyDescent="0.25">
      <c r="A69" s="45"/>
      <c r="B69" s="384"/>
      <c r="C69" s="385"/>
      <c r="D69" s="386"/>
      <c r="E69" s="387"/>
      <c r="F69" s="41"/>
      <c r="G69" s="41"/>
      <c r="H69" s="42">
        <f t="shared" si="39"/>
        <v>0</v>
      </c>
      <c r="I69" s="42">
        <f t="shared" si="40"/>
        <v>0</v>
      </c>
      <c r="J69" s="42">
        <f t="shared" si="41"/>
        <v>0</v>
      </c>
      <c r="K69" s="52">
        <f t="shared" si="42"/>
        <v>0</v>
      </c>
      <c r="AMJ69"/>
    </row>
    <row r="70" spans="1:1024" s="19" customFormat="1" outlineLevel="3" x14ac:dyDescent="0.25">
      <c r="A70" s="45"/>
      <c r="B70" s="384"/>
      <c r="C70" s="385"/>
      <c r="D70" s="386"/>
      <c r="E70" s="387"/>
      <c r="F70" s="41"/>
      <c r="G70" s="41"/>
      <c r="H70" s="42">
        <f t="shared" si="39"/>
        <v>0</v>
      </c>
      <c r="I70" s="42">
        <f t="shared" si="40"/>
        <v>0</v>
      </c>
      <c r="J70" s="42">
        <f t="shared" si="41"/>
        <v>0</v>
      </c>
      <c r="K70" s="52">
        <f t="shared" si="42"/>
        <v>0</v>
      </c>
      <c r="AMJ70"/>
    </row>
    <row r="71" spans="1:1024" s="19" customFormat="1" outlineLevel="3" x14ac:dyDescent="0.25">
      <c r="A71" s="45"/>
      <c r="B71" s="384"/>
      <c r="C71" s="385"/>
      <c r="D71" s="386"/>
      <c r="E71" s="387"/>
      <c r="F71" s="41"/>
      <c r="G71" s="41"/>
      <c r="H71" s="42">
        <f t="shared" si="39"/>
        <v>0</v>
      </c>
      <c r="I71" s="42">
        <f t="shared" si="40"/>
        <v>0</v>
      </c>
      <c r="J71" s="42">
        <f t="shared" si="41"/>
        <v>0</v>
      </c>
      <c r="K71" s="52">
        <f t="shared" si="42"/>
        <v>0</v>
      </c>
      <c r="AMJ71"/>
    </row>
    <row r="72" spans="1:1024" s="19" customFormat="1" outlineLevel="3" x14ac:dyDescent="0.25">
      <c r="A72" s="45"/>
      <c r="B72" s="46"/>
      <c r="C72" s="47"/>
      <c r="D72" s="48"/>
      <c r="E72" s="49"/>
      <c r="F72" s="72"/>
      <c r="G72" s="72"/>
      <c r="H72" s="42"/>
      <c r="I72" s="42"/>
      <c r="J72" s="42"/>
      <c r="K72" s="52"/>
      <c r="AMJ72"/>
    </row>
    <row r="73" spans="1:1024" ht="35.25" customHeight="1" thickBot="1" x14ac:dyDescent="0.3">
      <c r="A73" s="324" t="s">
        <v>20</v>
      </c>
      <c r="B73" s="325"/>
      <c r="C73" s="325"/>
      <c r="D73" s="325"/>
      <c r="E73" s="170"/>
      <c r="F73" s="170"/>
      <c r="G73" s="170"/>
      <c r="H73" s="170"/>
      <c r="I73" s="170">
        <f>I10+I37+I63</f>
        <v>0</v>
      </c>
      <c r="J73" s="170">
        <f t="shared" ref="J73:K73" si="43">J10+J37+J63</f>
        <v>0</v>
      </c>
      <c r="K73" s="170">
        <f t="shared" si="43"/>
        <v>0</v>
      </c>
    </row>
    <row r="75" spans="1:1024" x14ac:dyDescent="0.25">
      <c r="A75" s="33"/>
      <c r="B75" s="34" t="s">
        <v>54</v>
      </c>
    </row>
  </sheetData>
  <mergeCells count="17">
    <mergeCell ref="A2:K2"/>
    <mergeCell ref="A3:K3"/>
    <mergeCell ref="A4:K4"/>
    <mergeCell ref="A5:K5"/>
    <mergeCell ref="F6:G6"/>
    <mergeCell ref="H6:K6"/>
    <mergeCell ref="F7:H8"/>
    <mergeCell ref="I7:K8"/>
    <mergeCell ref="A10:C10"/>
    <mergeCell ref="A73:D73"/>
    <mergeCell ref="A7:A9"/>
    <mergeCell ref="B7:B9"/>
    <mergeCell ref="C7:C9"/>
    <mergeCell ref="D7:D9"/>
    <mergeCell ref="E7:E9"/>
    <mergeCell ref="A37:C37"/>
    <mergeCell ref="A63:C6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36" firstPageNumber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80" zoomScaleNormal="80" workbookViewId="0">
      <pane xSplit="12" ySplit="8" topLeftCell="M9" activePane="bottomRight" state="frozen"/>
      <selection pane="topRight" activeCell="M1" sqref="M1"/>
      <selection pane="bottomLeft" activeCell="A9" sqref="A9"/>
      <selection pane="bottomRight" activeCell="M9" sqref="M9"/>
    </sheetView>
  </sheetViews>
  <sheetFormatPr defaultRowHeight="12.75" x14ac:dyDescent="0.2"/>
  <cols>
    <col min="1" max="1" width="4.5703125" style="236" customWidth="1"/>
    <col min="2" max="2" width="20.28515625" style="233" customWidth="1"/>
    <col min="3" max="3" width="23.5703125" style="232" customWidth="1"/>
    <col min="4" max="4" width="8.7109375" style="233" customWidth="1"/>
    <col min="5" max="5" width="11.42578125" style="233" customWidth="1"/>
    <col min="6" max="6" width="16" style="234" customWidth="1"/>
    <col min="7" max="7" width="11.42578125" style="234" customWidth="1"/>
    <col min="8" max="10" width="15.140625" style="234" customWidth="1"/>
    <col min="11" max="11" width="13.5703125" style="235" customWidth="1"/>
    <col min="12" max="16384" width="9.140625" style="177"/>
  </cols>
  <sheetData>
    <row r="1" spans="1:11" ht="13.5" x14ac:dyDescent="0.2">
      <c r="A1" s="171" t="s">
        <v>0</v>
      </c>
      <c r="B1" s="172"/>
      <c r="C1" s="173"/>
      <c r="D1" s="174"/>
      <c r="E1" s="174"/>
      <c r="F1" s="175"/>
      <c r="G1" s="175"/>
      <c r="H1" s="175"/>
      <c r="I1" s="175"/>
      <c r="J1" s="175"/>
      <c r="K1" s="176"/>
    </row>
    <row r="2" spans="1:11" s="237" customFormat="1" ht="13.5" customHeight="1" x14ac:dyDescent="0.2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37" customFormat="1" ht="13.5" customHeight="1" x14ac:dyDescent="0.2">
      <c r="A3" s="347" t="s">
        <v>563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s="237" customFormat="1" ht="18" customHeight="1" x14ac:dyDescent="0.2">
      <c r="A4" s="347" t="s">
        <v>562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ht="13.5" thickBot="1" x14ac:dyDescent="0.25">
      <c r="A5" s="348" t="s">
        <v>2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ht="14.25" thickBot="1" x14ac:dyDescent="0.25">
      <c r="A6" s="178"/>
      <c r="B6" s="178"/>
      <c r="C6" s="178"/>
      <c r="D6" s="178"/>
      <c r="E6" s="178"/>
      <c r="F6" s="349" t="s">
        <v>3</v>
      </c>
      <c r="G6" s="349"/>
      <c r="H6" s="350" t="s">
        <v>4</v>
      </c>
      <c r="I6" s="350"/>
      <c r="J6" s="350"/>
      <c r="K6" s="350"/>
    </row>
    <row r="7" spans="1:11" ht="13.5" thickBot="1" x14ac:dyDescent="0.25">
      <c r="A7" s="353" t="s">
        <v>5</v>
      </c>
      <c r="B7" s="354" t="s">
        <v>6</v>
      </c>
      <c r="C7" s="354" t="s">
        <v>7</v>
      </c>
      <c r="D7" s="354" t="s">
        <v>8</v>
      </c>
      <c r="E7" s="355" t="s">
        <v>9</v>
      </c>
      <c r="F7" s="356" t="s">
        <v>10</v>
      </c>
      <c r="G7" s="356"/>
      <c r="H7" s="356"/>
      <c r="I7" s="357" t="s">
        <v>11</v>
      </c>
      <c r="J7" s="357"/>
      <c r="K7" s="357"/>
    </row>
    <row r="8" spans="1:11" ht="26.25" thickBot="1" x14ac:dyDescent="0.25">
      <c r="A8" s="353"/>
      <c r="B8" s="354"/>
      <c r="C8" s="354"/>
      <c r="D8" s="354"/>
      <c r="E8" s="355"/>
      <c r="F8" s="179" t="s">
        <v>12</v>
      </c>
      <c r="G8" s="180" t="s">
        <v>13</v>
      </c>
      <c r="H8" s="180" t="s">
        <v>14</v>
      </c>
      <c r="I8" s="180" t="s">
        <v>12</v>
      </c>
      <c r="J8" s="180" t="s">
        <v>13</v>
      </c>
      <c r="K8" s="180" t="s">
        <v>14</v>
      </c>
    </row>
    <row r="9" spans="1:11" ht="13.5" thickBot="1" x14ac:dyDescent="0.25">
      <c r="A9" s="358" t="s">
        <v>553</v>
      </c>
      <c r="B9" s="359"/>
      <c r="C9" s="359"/>
      <c r="D9" s="359"/>
      <c r="E9" s="359"/>
      <c r="F9" s="359"/>
      <c r="G9" s="359"/>
      <c r="H9" s="359"/>
      <c r="I9" s="359">
        <f>SUM(G10:G13)</f>
        <v>0</v>
      </c>
      <c r="J9" s="359">
        <f>SUM(H10:H13)</f>
        <v>0</v>
      </c>
      <c r="K9" s="360">
        <f>SUM(I10:I13)</f>
        <v>0</v>
      </c>
    </row>
    <row r="10" spans="1:11" x14ac:dyDescent="0.2">
      <c r="A10" s="181" t="s">
        <v>15</v>
      </c>
      <c r="B10" s="182" t="s">
        <v>565</v>
      </c>
      <c r="C10" s="183" t="s">
        <v>564</v>
      </c>
      <c r="D10" s="184" t="s">
        <v>566</v>
      </c>
      <c r="E10" s="238">
        <v>51.9</v>
      </c>
      <c r="F10" s="186"/>
      <c r="G10" s="187"/>
      <c r="H10" s="188">
        <f>F10+G10</f>
        <v>0</v>
      </c>
      <c r="I10" s="188">
        <f>E10*F10</f>
        <v>0</v>
      </c>
      <c r="J10" s="188">
        <f>K10-I10</f>
        <v>0</v>
      </c>
      <c r="K10" s="189">
        <f>E10*H10</f>
        <v>0</v>
      </c>
    </row>
    <row r="11" spans="1:11" x14ac:dyDescent="0.2">
      <c r="A11" s="181" t="s">
        <v>17</v>
      </c>
      <c r="B11" s="182" t="s">
        <v>567</v>
      </c>
      <c r="C11" s="183" t="s">
        <v>564</v>
      </c>
      <c r="D11" s="184" t="s">
        <v>566</v>
      </c>
      <c r="E11" s="238">
        <v>3042.2</v>
      </c>
      <c r="F11" s="186"/>
      <c r="G11" s="187"/>
      <c r="H11" s="188">
        <f t="shared" ref="H11:H13" si="0">F11+G11</f>
        <v>0</v>
      </c>
      <c r="I11" s="188">
        <f t="shared" ref="I11:I14" si="1">E11*F11</f>
        <v>0</v>
      </c>
      <c r="J11" s="188">
        <f t="shared" ref="J11:J13" si="2">K11-I11</f>
        <v>0</v>
      </c>
      <c r="K11" s="189">
        <f t="shared" ref="K11:K13" si="3">E11*H11</f>
        <v>0</v>
      </c>
    </row>
    <row r="12" spans="1:11" x14ac:dyDescent="0.2">
      <c r="A12" s="181" t="s">
        <v>18</v>
      </c>
      <c r="B12" s="182" t="s">
        <v>568</v>
      </c>
      <c r="C12" s="183" t="s">
        <v>564</v>
      </c>
      <c r="D12" s="184" t="s">
        <v>570</v>
      </c>
      <c r="E12" s="238">
        <v>13.2</v>
      </c>
      <c r="F12" s="186"/>
      <c r="G12" s="187"/>
      <c r="H12" s="188">
        <f t="shared" si="0"/>
        <v>0</v>
      </c>
      <c r="I12" s="188">
        <f t="shared" si="1"/>
        <v>0</v>
      </c>
      <c r="J12" s="188">
        <f t="shared" si="2"/>
        <v>0</v>
      </c>
      <c r="K12" s="189">
        <f t="shared" si="3"/>
        <v>0</v>
      </c>
    </row>
    <row r="13" spans="1:11" x14ac:dyDescent="0.2">
      <c r="A13" s="181" t="s">
        <v>60</v>
      </c>
      <c r="B13" s="182" t="s">
        <v>569</v>
      </c>
      <c r="C13" s="183" t="s">
        <v>564</v>
      </c>
      <c r="D13" s="184" t="s">
        <v>570</v>
      </c>
      <c r="E13" s="238">
        <v>38.299999999999997</v>
      </c>
      <c r="F13" s="186"/>
      <c r="G13" s="187"/>
      <c r="H13" s="188">
        <f t="shared" si="0"/>
        <v>0</v>
      </c>
      <c r="I13" s="188">
        <f t="shared" si="1"/>
        <v>0</v>
      </c>
      <c r="J13" s="188">
        <f t="shared" si="2"/>
        <v>0</v>
      </c>
      <c r="K13" s="189">
        <f t="shared" si="3"/>
        <v>0</v>
      </c>
    </row>
    <row r="14" spans="1:11" ht="28.5" customHeight="1" thickBot="1" x14ac:dyDescent="0.25">
      <c r="A14" s="239" t="s">
        <v>70</v>
      </c>
      <c r="B14" s="240" t="s">
        <v>571</v>
      </c>
      <c r="C14" s="247" t="s">
        <v>573</v>
      </c>
      <c r="D14" s="241" t="s">
        <v>572</v>
      </c>
      <c r="E14" s="242">
        <v>72.150000000000006</v>
      </c>
      <c r="F14" s="243"/>
      <c r="G14" s="244"/>
      <c r="H14" s="245"/>
      <c r="I14" s="245">
        <f t="shared" si="1"/>
        <v>0</v>
      </c>
      <c r="J14" s="245"/>
      <c r="K14" s="246"/>
    </row>
    <row r="15" spans="1:11" ht="13.5" thickBot="1" x14ac:dyDescent="0.25">
      <c r="A15" s="361"/>
      <c r="B15" s="361"/>
      <c r="C15" s="361"/>
      <c r="D15" s="190"/>
      <c r="E15" s="191"/>
      <c r="F15" s="192"/>
      <c r="G15" s="193"/>
      <c r="H15" s="193"/>
      <c r="I15" s="194"/>
      <c r="J15" s="194"/>
      <c r="K15" s="195"/>
    </row>
    <row r="16" spans="1:11" ht="13.5" thickBot="1" x14ac:dyDescent="0.25">
      <c r="A16" s="362" t="s">
        <v>560</v>
      </c>
      <c r="B16" s="362"/>
      <c r="C16" s="362"/>
      <c r="D16" s="196"/>
      <c r="E16" s="197"/>
      <c r="F16" s="198"/>
      <c r="G16" s="199"/>
      <c r="H16" s="200"/>
      <c r="I16" s="200">
        <f>SUM(I17:I18)</f>
        <v>0</v>
      </c>
      <c r="J16" s="200">
        <f>SUM(J17:J18)</f>
        <v>0</v>
      </c>
      <c r="K16" s="200">
        <f>SUM(K17:K18)</f>
        <v>0</v>
      </c>
    </row>
    <row r="17" spans="1:11" x14ac:dyDescent="0.2">
      <c r="A17" s="201"/>
      <c r="B17" s="202"/>
      <c r="C17" s="203"/>
      <c r="D17" s="204"/>
      <c r="E17" s="204"/>
      <c r="F17" s="205"/>
      <c r="G17" s="206"/>
      <c r="H17" s="188">
        <f>F17+G17</f>
        <v>0</v>
      </c>
      <c r="I17" s="188">
        <f>E17*F17</f>
        <v>0</v>
      </c>
      <c r="J17" s="188">
        <f>K17-I17</f>
        <v>0</v>
      </c>
      <c r="K17" s="189">
        <f>E17*H17</f>
        <v>0</v>
      </c>
    </row>
    <row r="18" spans="1:11" x14ac:dyDescent="0.2">
      <c r="A18" s="201"/>
      <c r="B18" s="207"/>
      <c r="C18" s="208"/>
      <c r="D18" s="209"/>
      <c r="E18" s="209"/>
      <c r="F18" s="205"/>
      <c r="G18" s="206"/>
      <c r="H18" s="188">
        <f>F18+G18</f>
        <v>0</v>
      </c>
      <c r="I18" s="188">
        <f>E18*F18</f>
        <v>0</v>
      </c>
      <c r="J18" s="188">
        <f>K18-I18</f>
        <v>0</v>
      </c>
      <c r="K18" s="189">
        <f>E18*H18</f>
        <v>0</v>
      </c>
    </row>
    <row r="19" spans="1:11" x14ac:dyDescent="0.2">
      <c r="A19" s="210"/>
      <c r="B19" s="211"/>
      <c r="C19" s="212"/>
      <c r="D19" s="213"/>
      <c r="E19" s="214"/>
      <c r="F19" s="215"/>
      <c r="G19" s="216"/>
      <c r="H19" s="217"/>
      <c r="I19" s="217"/>
      <c r="J19" s="217"/>
      <c r="K19" s="218"/>
    </row>
    <row r="20" spans="1:11" ht="13.5" thickBot="1" x14ac:dyDescent="0.25">
      <c r="A20" s="210"/>
      <c r="B20" s="219"/>
      <c r="C20" s="220"/>
      <c r="D20" s="221"/>
      <c r="E20" s="222"/>
      <c r="F20" s="215"/>
      <c r="G20" s="216"/>
      <c r="H20" s="217"/>
      <c r="I20" s="217"/>
      <c r="J20" s="217"/>
      <c r="K20" s="218"/>
    </row>
    <row r="21" spans="1:11" ht="13.5" thickBot="1" x14ac:dyDescent="0.25">
      <c r="A21" s="363" t="s">
        <v>20</v>
      </c>
      <c r="B21" s="363"/>
      <c r="C21" s="363"/>
      <c r="D21" s="363"/>
      <c r="E21" s="223"/>
      <c r="F21" s="224"/>
      <c r="G21" s="225"/>
      <c r="H21" s="225"/>
      <c r="I21" s="225">
        <f>I9+I16</f>
        <v>0</v>
      </c>
      <c r="J21" s="225">
        <f>J9+J16</f>
        <v>0</v>
      </c>
      <c r="K21" s="225">
        <f>K9+K16</f>
        <v>0</v>
      </c>
    </row>
    <row r="23" spans="1:11" x14ac:dyDescent="0.2">
      <c r="A23" s="230"/>
      <c r="B23" s="231" t="s">
        <v>54</v>
      </c>
    </row>
  </sheetData>
  <mergeCells count="17">
    <mergeCell ref="A7:A8"/>
    <mergeCell ref="B7:B8"/>
    <mergeCell ref="C7:C8"/>
    <mergeCell ref="D7:D8"/>
    <mergeCell ref="E7:E8"/>
    <mergeCell ref="F7:H7"/>
    <mergeCell ref="I7:K7"/>
    <mergeCell ref="A9:K9"/>
    <mergeCell ref="A15:C15"/>
    <mergeCell ref="A16:C16"/>
    <mergeCell ref="A21:D21"/>
    <mergeCell ref="A2:K2"/>
    <mergeCell ref="A3:K3"/>
    <mergeCell ref="A4:K4"/>
    <mergeCell ref="A5:K5"/>
    <mergeCell ref="F6:G6"/>
    <mergeCell ref="H6:K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2" fitToHeight="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0" zoomScaleNormal="80" workbookViewId="0">
      <pane xSplit="12" ySplit="8" topLeftCell="M9" activePane="bottomRight" state="frozen"/>
      <selection pane="topRight" activeCell="M1" sqref="M1"/>
      <selection pane="bottomLeft" activeCell="A9" sqref="A9"/>
      <selection pane="bottomRight" activeCell="M9" sqref="M9"/>
    </sheetView>
  </sheetViews>
  <sheetFormatPr defaultRowHeight="12.75" x14ac:dyDescent="0.2"/>
  <cols>
    <col min="1" max="1" width="4.5703125" style="236" customWidth="1"/>
    <col min="2" max="2" width="20.5703125" style="233" customWidth="1"/>
    <col min="3" max="3" width="18.7109375" style="232" customWidth="1"/>
    <col min="4" max="4" width="8.7109375" style="233" customWidth="1"/>
    <col min="5" max="5" width="11.42578125" style="233" customWidth="1"/>
    <col min="6" max="6" width="16" style="234" customWidth="1"/>
    <col min="7" max="7" width="11.42578125" style="234" customWidth="1"/>
    <col min="8" max="10" width="15.140625" style="234" customWidth="1"/>
    <col min="11" max="11" width="13.5703125" style="235" customWidth="1"/>
    <col min="12" max="16384" width="9.140625" style="177"/>
  </cols>
  <sheetData>
    <row r="1" spans="1:11" ht="13.5" x14ac:dyDescent="0.2">
      <c r="A1" s="171" t="s">
        <v>0</v>
      </c>
      <c r="B1" s="172"/>
      <c r="C1" s="173"/>
      <c r="D1" s="174"/>
      <c r="E1" s="174"/>
      <c r="F1" s="175"/>
      <c r="G1" s="175"/>
      <c r="H1" s="175"/>
      <c r="I1" s="175"/>
      <c r="J1" s="175"/>
      <c r="K1" s="176"/>
    </row>
    <row r="2" spans="1:11" s="237" customFormat="1" ht="13.5" customHeight="1" x14ac:dyDescent="0.2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37" customFormat="1" ht="13.5" customHeight="1" x14ac:dyDescent="0.2">
      <c r="A3" s="347" t="s">
        <v>561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s="237" customFormat="1" ht="18" customHeight="1" x14ac:dyDescent="0.2">
      <c r="A4" s="347" t="s">
        <v>562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ht="13.5" thickBot="1" x14ac:dyDescent="0.25">
      <c r="A5" s="348" t="s">
        <v>2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ht="14.25" thickBot="1" x14ac:dyDescent="0.25">
      <c r="A6" s="178"/>
      <c r="B6" s="178"/>
      <c r="C6" s="178"/>
      <c r="D6" s="178"/>
      <c r="E6" s="178"/>
      <c r="F6" s="349" t="s">
        <v>3</v>
      </c>
      <c r="G6" s="349"/>
      <c r="H6" s="350" t="s">
        <v>4</v>
      </c>
      <c r="I6" s="350"/>
      <c r="J6" s="350"/>
      <c r="K6" s="350"/>
    </row>
    <row r="7" spans="1:11" ht="13.5" thickBot="1" x14ac:dyDescent="0.25">
      <c r="A7" s="353" t="s">
        <v>5</v>
      </c>
      <c r="B7" s="354" t="s">
        <v>6</v>
      </c>
      <c r="C7" s="354" t="s">
        <v>7</v>
      </c>
      <c r="D7" s="354" t="s">
        <v>8</v>
      </c>
      <c r="E7" s="355" t="s">
        <v>9</v>
      </c>
      <c r="F7" s="356" t="s">
        <v>10</v>
      </c>
      <c r="G7" s="356"/>
      <c r="H7" s="356"/>
      <c r="I7" s="357" t="s">
        <v>11</v>
      </c>
      <c r="J7" s="357"/>
      <c r="K7" s="357"/>
    </row>
    <row r="8" spans="1:11" ht="26.25" thickBot="1" x14ac:dyDescent="0.25">
      <c r="A8" s="353"/>
      <c r="B8" s="354"/>
      <c r="C8" s="354"/>
      <c r="D8" s="354"/>
      <c r="E8" s="355"/>
      <c r="F8" s="179" t="s">
        <v>12</v>
      </c>
      <c r="G8" s="180" t="s">
        <v>13</v>
      </c>
      <c r="H8" s="180" t="s">
        <v>14</v>
      </c>
      <c r="I8" s="180" t="s">
        <v>12</v>
      </c>
      <c r="J8" s="180" t="s">
        <v>13</v>
      </c>
      <c r="K8" s="180" t="s">
        <v>14</v>
      </c>
    </row>
    <row r="9" spans="1:11" ht="13.5" thickBot="1" x14ac:dyDescent="0.25">
      <c r="A9" s="358" t="s">
        <v>553</v>
      </c>
      <c r="B9" s="359"/>
      <c r="C9" s="359"/>
      <c r="D9" s="359"/>
      <c r="E9" s="359"/>
      <c r="F9" s="359"/>
      <c r="G9" s="359"/>
      <c r="H9" s="359"/>
      <c r="I9" s="359">
        <f>SUM(G10:G13)</f>
        <v>0</v>
      </c>
      <c r="J9" s="359">
        <f>SUM(H10:H13)</f>
        <v>0</v>
      </c>
      <c r="K9" s="360">
        <f>SUM(I10:I13)</f>
        <v>0</v>
      </c>
    </row>
    <row r="10" spans="1:11" x14ac:dyDescent="0.2">
      <c r="A10" s="181" t="s">
        <v>15</v>
      </c>
      <c r="B10" s="182" t="s">
        <v>554</v>
      </c>
      <c r="C10" s="183" t="s">
        <v>555</v>
      </c>
      <c r="D10" s="184" t="s">
        <v>556</v>
      </c>
      <c r="E10" s="185">
        <v>5.07</v>
      </c>
      <c r="F10" s="186"/>
      <c r="G10" s="187"/>
      <c r="H10" s="188">
        <f>F10+G10</f>
        <v>0</v>
      </c>
      <c r="I10" s="188">
        <f>E10*F10</f>
        <v>0</v>
      </c>
      <c r="J10" s="188">
        <f>K10-I10</f>
        <v>0</v>
      </c>
      <c r="K10" s="189">
        <f>E10*H10</f>
        <v>0</v>
      </c>
    </row>
    <row r="11" spans="1:11" x14ac:dyDescent="0.2">
      <c r="A11" s="181" t="s">
        <v>17</v>
      </c>
      <c r="B11" s="182" t="s">
        <v>557</v>
      </c>
      <c r="C11" s="183" t="s">
        <v>555</v>
      </c>
      <c r="D11" s="184" t="s">
        <v>556</v>
      </c>
      <c r="E11" s="185">
        <v>9.9700000000000006</v>
      </c>
      <c r="F11" s="186"/>
      <c r="G11" s="187"/>
      <c r="H11" s="188">
        <f t="shared" ref="H11:H13" si="0">F11+G11</f>
        <v>0</v>
      </c>
      <c r="I11" s="188">
        <f t="shared" ref="I11:I13" si="1">E11*F11</f>
        <v>0</v>
      </c>
      <c r="J11" s="188">
        <f t="shared" ref="J11:J13" si="2">K11-I11</f>
        <v>0</v>
      </c>
      <c r="K11" s="189">
        <f t="shared" ref="K11:K13" si="3">E11*H11</f>
        <v>0</v>
      </c>
    </row>
    <row r="12" spans="1:11" x14ac:dyDescent="0.2">
      <c r="A12" s="181" t="s">
        <v>18</v>
      </c>
      <c r="B12" s="182" t="s">
        <v>558</v>
      </c>
      <c r="C12" s="183" t="s">
        <v>555</v>
      </c>
      <c r="D12" s="184" t="s">
        <v>556</v>
      </c>
      <c r="E12" s="185">
        <v>2.72</v>
      </c>
      <c r="F12" s="186"/>
      <c r="G12" s="187"/>
      <c r="H12" s="188">
        <f t="shared" si="0"/>
        <v>0</v>
      </c>
      <c r="I12" s="188">
        <f t="shared" si="1"/>
        <v>0</v>
      </c>
      <c r="J12" s="188">
        <f t="shared" si="2"/>
        <v>0</v>
      </c>
      <c r="K12" s="189">
        <f t="shared" si="3"/>
        <v>0</v>
      </c>
    </row>
    <row r="13" spans="1:11" ht="13.5" thickBot="1" x14ac:dyDescent="0.25">
      <c r="A13" s="181" t="s">
        <v>60</v>
      </c>
      <c r="B13" s="182" t="s">
        <v>559</v>
      </c>
      <c r="C13" s="183" t="s">
        <v>555</v>
      </c>
      <c r="D13" s="184" t="s">
        <v>556</v>
      </c>
      <c r="E13" s="185">
        <v>1.04</v>
      </c>
      <c r="F13" s="186"/>
      <c r="G13" s="187"/>
      <c r="H13" s="188">
        <f t="shared" si="0"/>
        <v>0</v>
      </c>
      <c r="I13" s="188">
        <f t="shared" si="1"/>
        <v>0</v>
      </c>
      <c r="J13" s="188">
        <f t="shared" si="2"/>
        <v>0</v>
      </c>
      <c r="K13" s="189">
        <f t="shared" si="3"/>
        <v>0</v>
      </c>
    </row>
    <row r="14" spans="1:11" ht="13.5" thickBot="1" x14ac:dyDescent="0.25">
      <c r="A14" s="361"/>
      <c r="B14" s="361"/>
      <c r="C14" s="361"/>
      <c r="D14" s="190"/>
      <c r="E14" s="191"/>
      <c r="F14" s="192"/>
      <c r="G14" s="193"/>
      <c r="H14" s="193"/>
      <c r="I14" s="194"/>
      <c r="J14" s="194"/>
      <c r="K14" s="195"/>
    </row>
    <row r="15" spans="1:11" ht="13.5" thickBot="1" x14ac:dyDescent="0.25">
      <c r="A15" s="362" t="s">
        <v>560</v>
      </c>
      <c r="B15" s="362"/>
      <c r="C15" s="362"/>
      <c r="D15" s="196"/>
      <c r="E15" s="197"/>
      <c r="F15" s="198"/>
      <c r="G15" s="199"/>
      <c r="H15" s="200"/>
      <c r="I15" s="200">
        <f>SUM(I16:I17)</f>
        <v>0</v>
      </c>
      <c r="J15" s="200">
        <f>SUM(J16:J17)</f>
        <v>0</v>
      </c>
      <c r="K15" s="200">
        <f>SUM(K16:K17)</f>
        <v>0</v>
      </c>
    </row>
    <row r="16" spans="1:11" x14ac:dyDescent="0.2">
      <c r="A16" s="201"/>
      <c r="B16" s="202"/>
      <c r="C16" s="203"/>
      <c r="D16" s="204"/>
      <c r="E16" s="204"/>
      <c r="F16" s="205"/>
      <c r="G16" s="206"/>
      <c r="H16" s="188">
        <f>F16+G16</f>
        <v>0</v>
      </c>
      <c r="I16" s="188">
        <f>E16*F16</f>
        <v>0</v>
      </c>
      <c r="J16" s="188">
        <f>K16-I16</f>
        <v>0</v>
      </c>
      <c r="K16" s="189">
        <f>E16*H16</f>
        <v>0</v>
      </c>
    </row>
    <row r="17" spans="1:11" x14ac:dyDescent="0.2">
      <c r="A17" s="201"/>
      <c r="B17" s="207"/>
      <c r="C17" s="208"/>
      <c r="D17" s="209"/>
      <c r="E17" s="209"/>
      <c r="F17" s="205"/>
      <c r="G17" s="206"/>
      <c r="H17" s="188">
        <f>F17+G17</f>
        <v>0</v>
      </c>
      <c r="I17" s="188">
        <f>E17*F17</f>
        <v>0</v>
      </c>
      <c r="J17" s="188">
        <f>K17-I17</f>
        <v>0</v>
      </c>
      <c r="K17" s="189">
        <f>E17*H17</f>
        <v>0</v>
      </c>
    </row>
    <row r="18" spans="1:11" x14ac:dyDescent="0.2">
      <c r="A18" s="210"/>
      <c r="B18" s="211"/>
      <c r="C18" s="212"/>
      <c r="D18" s="213"/>
      <c r="E18" s="214"/>
      <c r="F18" s="215"/>
      <c r="G18" s="216"/>
      <c r="H18" s="217"/>
      <c r="I18" s="217"/>
      <c r="J18" s="217"/>
      <c r="K18" s="218"/>
    </row>
    <row r="19" spans="1:11" ht="13.5" thickBot="1" x14ac:dyDescent="0.25">
      <c r="A19" s="210"/>
      <c r="B19" s="219"/>
      <c r="C19" s="220"/>
      <c r="D19" s="221"/>
      <c r="E19" s="222"/>
      <c r="F19" s="215"/>
      <c r="G19" s="216"/>
      <c r="H19" s="217"/>
      <c r="I19" s="217"/>
      <c r="J19" s="217"/>
      <c r="K19" s="218"/>
    </row>
    <row r="20" spans="1:11" ht="13.5" thickBot="1" x14ac:dyDescent="0.25">
      <c r="A20" s="363" t="s">
        <v>20</v>
      </c>
      <c r="B20" s="363"/>
      <c r="C20" s="363"/>
      <c r="D20" s="363"/>
      <c r="E20" s="223"/>
      <c r="F20" s="224"/>
      <c r="G20" s="225"/>
      <c r="H20" s="225"/>
      <c r="I20" s="225">
        <f>I9+I15</f>
        <v>0</v>
      </c>
      <c r="J20" s="225">
        <f>J9+J15</f>
        <v>0</v>
      </c>
      <c r="K20" s="225">
        <f>K9+K15</f>
        <v>0</v>
      </c>
    </row>
    <row r="22" spans="1:11" x14ac:dyDescent="0.2">
      <c r="A22" s="230"/>
      <c r="B22" s="231" t="s">
        <v>54</v>
      </c>
    </row>
  </sheetData>
  <mergeCells count="17">
    <mergeCell ref="A2:K2"/>
    <mergeCell ref="A3:K3"/>
    <mergeCell ref="A4:K4"/>
    <mergeCell ref="A5:K5"/>
    <mergeCell ref="F6:G6"/>
    <mergeCell ref="H6:K6"/>
    <mergeCell ref="I7:K7"/>
    <mergeCell ref="A9:K9"/>
    <mergeCell ref="A7:A8"/>
    <mergeCell ref="B7:B8"/>
    <mergeCell ref="C7:C8"/>
    <mergeCell ref="D7:D8"/>
    <mergeCell ref="E7:E8"/>
    <mergeCell ref="F7:H7"/>
    <mergeCell ref="A14:C14"/>
    <mergeCell ref="A15:C15"/>
    <mergeCell ref="A20:D20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="80" zoomScaleNormal="80"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N10" sqref="N10"/>
    </sheetView>
  </sheetViews>
  <sheetFormatPr defaultRowHeight="12.75" x14ac:dyDescent="0.2"/>
  <cols>
    <col min="1" max="1" width="4.5703125" style="236" customWidth="1"/>
    <col min="2" max="2" width="34.28515625" style="233" customWidth="1"/>
    <col min="3" max="3" width="25.140625" style="232" customWidth="1"/>
    <col min="4" max="4" width="8.7109375" style="233" customWidth="1"/>
    <col min="5" max="5" width="11.42578125" style="233" customWidth="1"/>
    <col min="6" max="6" width="16" style="234" customWidth="1"/>
    <col min="7" max="7" width="11.42578125" style="234" customWidth="1"/>
    <col min="8" max="10" width="15.140625" style="234" customWidth="1"/>
    <col min="11" max="11" width="13.5703125" style="235" customWidth="1"/>
    <col min="12" max="16384" width="9.140625" style="177"/>
  </cols>
  <sheetData>
    <row r="1" spans="1:11" ht="13.5" x14ac:dyDescent="0.2">
      <c r="A1" s="171" t="s">
        <v>0</v>
      </c>
      <c r="B1" s="172"/>
      <c r="C1" s="173"/>
      <c r="D1" s="174"/>
      <c r="E1" s="174"/>
      <c r="F1" s="175"/>
      <c r="G1" s="175"/>
      <c r="H1" s="175"/>
      <c r="I1" s="175"/>
      <c r="J1" s="175"/>
      <c r="K1" s="176"/>
    </row>
    <row r="2" spans="1:11" s="237" customFormat="1" ht="13.5" customHeight="1" x14ac:dyDescent="0.2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37" customFormat="1" ht="13.5" customHeight="1" x14ac:dyDescent="0.2">
      <c r="A3" s="347" t="s">
        <v>574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s="237" customFormat="1" ht="13.5" customHeight="1" x14ac:dyDescent="0.2">
      <c r="A4" s="347" t="s">
        <v>575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s="237" customFormat="1" ht="18" customHeight="1" x14ac:dyDescent="0.2">
      <c r="A5" s="347" t="s">
        <v>562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ht="13.5" thickBot="1" x14ac:dyDescent="0.25">
      <c r="A6" s="348" t="s">
        <v>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11" ht="14.25" thickBot="1" x14ac:dyDescent="0.25">
      <c r="A7" s="178"/>
      <c r="B7" s="178"/>
      <c r="C7" s="178"/>
      <c r="D7" s="178"/>
      <c r="E7" s="178"/>
      <c r="F7" s="349" t="s">
        <v>3</v>
      </c>
      <c r="G7" s="349"/>
      <c r="H7" s="350" t="s">
        <v>4</v>
      </c>
      <c r="I7" s="350"/>
      <c r="J7" s="350"/>
      <c r="K7" s="350"/>
    </row>
    <row r="8" spans="1:11" ht="13.5" thickBot="1" x14ac:dyDescent="0.25">
      <c r="A8" s="353" t="s">
        <v>5</v>
      </c>
      <c r="B8" s="354" t="s">
        <v>6</v>
      </c>
      <c r="C8" s="354" t="s">
        <v>7</v>
      </c>
      <c r="D8" s="354" t="s">
        <v>8</v>
      </c>
      <c r="E8" s="355" t="s">
        <v>9</v>
      </c>
      <c r="F8" s="356" t="s">
        <v>10</v>
      </c>
      <c r="G8" s="356"/>
      <c r="H8" s="356"/>
      <c r="I8" s="357" t="s">
        <v>11</v>
      </c>
      <c r="J8" s="357"/>
      <c r="K8" s="357"/>
    </row>
    <row r="9" spans="1:11" ht="26.25" thickBot="1" x14ac:dyDescent="0.25">
      <c r="A9" s="353"/>
      <c r="B9" s="354"/>
      <c r="C9" s="354"/>
      <c r="D9" s="354"/>
      <c r="E9" s="355"/>
      <c r="F9" s="179" t="s">
        <v>12</v>
      </c>
      <c r="G9" s="180" t="s">
        <v>13</v>
      </c>
      <c r="H9" s="180" t="s">
        <v>14</v>
      </c>
      <c r="I9" s="180" t="s">
        <v>12</v>
      </c>
      <c r="J9" s="180" t="s">
        <v>13</v>
      </c>
      <c r="K9" s="180" t="s">
        <v>14</v>
      </c>
    </row>
    <row r="10" spans="1:11" ht="13.5" thickBot="1" x14ac:dyDescent="0.25">
      <c r="A10" s="358" t="s">
        <v>576</v>
      </c>
      <c r="B10" s="359"/>
      <c r="C10" s="359"/>
      <c r="D10" s="359"/>
      <c r="E10" s="359"/>
      <c r="F10" s="359"/>
      <c r="G10" s="359"/>
      <c r="H10" s="359"/>
      <c r="I10" s="359">
        <f>SUM(G14:G17)</f>
        <v>0</v>
      </c>
      <c r="J10" s="359">
        <f>SUM(H14:H17)</f>
        <v>0</v>
      </c>
      <c r="K10" s="360">
        <f>SUM(I14:I17)</f>
        <v>0</v>
      </c>
    </row>
    <row r="11" spans="1:11" ht="25.5" customHeight="1" x14ac:dyDescent="0.2">
      <c r="A11" s="314"/>
      <c r="B11" s="308" t="s">
        <v>641</v>
      </c>
      <c r="C11" s="247"/>
      <c r="D11" s="184"/>
      <c r="E11" s="185"/>
      <c r="F11" s="248"/>
      <c r="G11" s="187"/>
      <c r="H11" s="188"/>
      <c r="I11" s="188"/>
      <c r="J11" s="188"/>
      <c r="K11" s="189"/>
    </row>
    <row r="12" spans="1:11" ht="26.25" customHeight="1" x14ac:dyDescent="0.2">
      <c r="A12" s="181" t="s">
        <v>15</v>
      </c>
      <c r="B12" s="309" t="s">
        <v>640</v>
      </c>
      <c r="C12" s="247"/>
      <c r="D12" s="184" t="s">
        <v>566</v>
      </c>
      <c r="E12" s="185">
        <v>3883.72</v>
      </c>
      <c r="F12" s="248"/>
      <c r="G12" s="187"/>
      <c r="H12" s="188">
        <f>F12+G12</f>
        <v>0</v>
      </c>
      <c r="I12" s="188">
        <f>E12*F12</f>
        <v>0</v>
      </c>
      <c r="J12" s="188">
        <f>K12-I12</f>
        <v>0</v>
      </c>
      <c r="K12" s="189">
        <f>E12*H12</f>
        <v>0</v>
      </c>
    </row>
    <row r="13" spans="1:11" ht="12.75" customHeight="1" x14ac:dyDescent="0.2">
      <c r="A13" s="181"/>
      <c r="B13" s="310" t="s">
        <v>479</v>
      </c>
      <c r="C13" s="247"/>
      <c r="D13" s="184"/>
      <c r="E13" s="185"/>
      <c r="F13" s="248"/>
      <c r="G13" s="187"/>
      <c r="H13" s="188"/>
      <c r="I13" s="188"/>
      <c r="J13" s="188"/>
      <c r="K13" s="189"/>
    </row>
    <row r="14" spans="1:11" ht="12.75" customHeight="1" x14ac:dyDescent="0.2">
      <c r="A14" s="181" t="s">
        <v>15</v>
      </c>
      <c r="B14" s="311" t="s">
        <v>577</v>
      </c>
      <c r="C14" s="298" t="s">
        <v>580</v>
      </c>
      <c r="D14" s="284" t="s">
        <v>566</v>
      </c>
      <c r="E14" s="299">
        <v>1213.44</v>
      </c>
      <c r="F14" s="248"/>
      <c r="G14" s="187"/>
      <c r="H14" s="188">
        <f>F14+G14</f>
        <v>0</v>
      </c>
      <c r="I14" s="188">
        <f>E14*F14</f>
        <v>0</v>
      </c>
      <c r="J14" s="188">
        <f>K14-I14</f>
        <v>0</v>
      </c>
      <c r="K14" s="189">
        <f>E14*H14</f>
        <v>0</v>
      </c>
    </row>
    <row r="15" spans="1:11" x14ac:dyDescent="0.2">
      <c r="A15" s="181" t="s">
        <v>17</v>
      </c>
      <c r="B15" s="311" t="s">
        <v>578</v>
      </c>
      <c r="C15" s="298" t="s">
        <v>612</v>
      </c>
      <c r="D15" s="284" t="s">
        <v>566</v>
      </c>
      <c r="E15" s="299">
        <v>2665.08</v>
      </c>
      <c r="F15" s="248"/>
      <c r="G15" s="187"/>
      <c r="H15" s="188">
        <f t="shared" ref="H15:H17" si="0">F15+G15</f>
        <v>0</v>
      </c>
      <c r="I15" s="188">
        <f t="shared" ref="I15:I17" si="1">E15*F15</f>
        <v>0</v>
      </c>
      <c r="J15" s="188">
        <f t="shared" ref="J15:J17" si="2">K15-I15</f>
        <v>0</v>
      </c>
      <c r="K15" s="189">
        <f t="shared" ref="K15:K17" si="3">E15*H15</f>
        <v>0</v>
      </c>
    </row>
    <row r="16" spans="1:11" x14ac:dyDescent="0.2">
      <c r="A16" s="181" t="s">
        <v>18</v>
      </c>
      <c r="B16" s="312" t="s">
        <v>617</v>
      </c>
      <c r="C16" s="298" t="s">
        <v>581</v>
      </c>
      <c r="D16" s="284" t="s">
        <v>566</v>
      </c>
      <c r="E16" s="299">
        <v>4.6639999999999997</v>
      </c>
      <c r="F16" s="249"/>
      <c r="G16" s="187"/>
      <c r="H16" s="188">
        <f t="shared" si="0"/>
        <v>0</v>
      </c>
      <c r="I16" s="188">
        <f t="shared" si="1"/>
        <v>0</v>
      </c>
      <c r="J16" s="188">
        <f t="shared" si="2"/>
        <v>0</v>
      </c>
      <c r="K16" s="189">
        <f t="shared" si="3"/>
        <v>0</v>
      </c>
    </row>
    <row r="17" spans="1:11" ht="13.5" thickBot="1" x14ac:dyDescent="0.25">
      <c r="A17" s="315" t="s">
        <v>60</v>
      </c>
      <c r="B17" s="313" t="s">
        <v>579</v>
      </c>
      <c r="C17" s="298" t="s">
        <v>581</v>
      </c>
      <c r="D17" s="284" t="s">
        <v>566</v>
      </c>
      <c r="E17" s="299">
        <v>0.53400000000000003</v>
      </c>
      <c r="F17" s="248"/>
      <c r="G17" s="187"/>
      <c r="H17" s="188">
        <f t="shared" si="0"/>
        <v>0</v>
      </c>
      <c r="I17" s="188">
        <f t="shared" si="1"/>
        <v>0</v>
      </c>
      <c r="J17" s="188">
        <f t="shared" si="2"/>
        <v>0</v>
      </c>
      <c r="K17" s="189">
        <f t="shared" si="3"/>
        <v>0</v>
      </c>
    </row>
    <row r="18" spans="1:11" ht="13.5" thickBot="1" x14ac:dyDescent="0.25">
      <c r="A18" s="358" t="s">
        <v>582</v>
      </c>
      <c r="B18" s="359"/>
      <c r="C18" s="359"/>
      <c r="D18" s="359"/>
      <c r="E18" s="359"/>
      <c r="F18" s="359"/>
      <c r="G18" s="359"/>
      <c r="H18" s="359"/>
      <c r="I18" s="359">
        <f>SUM(G20:G67)</f>
        <v>0</v>
      </c>
      <c r="J18" s="359">
        <f>SUM(H20:H67)</f>
        <v>0</v>
      </c>
      <c r="K18" s="360">
        <f>SUM(I20:I67)</f>
        <v>0</v>
      </c>
    </row>
    <row r="19" spans="1:11" x14ac:dyDescent="0.2">
      <c r="A19" s="252"/>
      <c r="B19" s="256" t="s">
        <v>583</v>
      </c>
      <c r="C19" s="258"/>
      <c r="D19" s="252"/>
      <c r="E19" s="253"/>
      <c r="F19" s="254"/>
      <c r="G19" s="252"/>
      <c r="H19" s="252"/>
      <c r="I19" s="252"/>
      <c r="J19" s="252"/>
      <c r="K19" s="255"/>
    </row>
    <row r="20" spans="1:11" ht="14.25" customHeight="1" x14ac:dyDescent="0.2">
      <c r="A20" s="181" t="s">
        <v>15</v>
      </c>
      <c r="B20" s="182" t="s">
        <v>584</v>
      </c>
      <c r="C20" s="259" t="s">
        <v>589</v>
      </c>
      <c r="D20" s="184" t="s">
        <v>585</v>
      </c>
      <c r="E20" s="185">
        <v>98.5</v>
      </c>
      <c r="F20" s="251"/>
      <c r="G20" s="187"/>
      <c r="H20" s="188">
        <f>F20+G20</f>
        <v>0</v>
      </c>
      <c r="I20" s="188">
        <f>E20*F20</f>
        <v>0</v>
      </c>
      <c r="J20" s="188">
        <f>K20-I20</f>
        <v>0</v>
      </c>
      <c r="K20" s="189">
        <f>E20*H20</f>
        <v>0</v>
      </c>
    </row>
    <row r="21" spans="1:11" ht="14.25" customHeight="1" x14ac:dyDescent="0.2">
      <c r="A21" s="181" t="s">
        <v>17</v>
      </c>
      <c r="B21" s="182" t="s">
        <v>586</v>
      </c>
      <c r="C21" s="247" t="s">
        <v>591</v>
      </c>
      <c r="D21" s="184" t="s">
        <v>585</v>
      </c>
      <c r="E21" s="185">
        <v>21</v>
      </c>
      <c r="F21" s="186"/>
      <c r="G21" s="187"/>
      <c r="H21" s="188">
        <f t="shared" ref="H21:H27" si="4">F21+G21</f>
        <v>0</v>
      </c>
      <c r="I21" s="188">
        <f t="shared" ref="I21:I27" si="5">E21*F21</f>
        <v>0</v>
      </c>
      <c r="J21" s="188">
        <f t="shared" ref="J21:J27" si="6">K21-I21</f>
        <v>0</v>
      </c>
      <c r="K21" s="189">
        <f t="shared" ref="K21:K27" si="7">E21*H21</f>
        <v>0</v>
      </c>
    </row>
    <row r="22" spans="1:11" ht="14.25" customHeight="1" x14ac:dyDescent="0.2">
      <c r="A22" s="181" t="s">
        <v>18</v>
      </c>
      <c r="B22" s="182" t="s">
        <v>586</v>
      </c>
      <c r="C22" s="247" t="s">
        <v>590</v>
      </c>
      <c r="D22" s="184" t="s">
        <v>585</v>
      </c>
      <c r="E22" s="185">
        <v>111.44</v>
      </c>
      <c r="F22" s="186"/>
      <c r="G22" s="187"/>
      <c r="H22" s="188">
        <f t="shared" si="4"/>
        <v>0</v>
      </c>
      <c r="I22" s="188">
        <f t="shared" si="5"/>
        <v>0</v>
      </c>
      <c r="J22" s="188">
        <f t="shared" si="6"/>
        <v>0</v>
      </c>
      <c r="K22" s="189">
        <f t="shared" si="7"/>
        <v>0</v>
      </c>
    </row>
    <row r="23" spans="1:11" ht="14.25" customHeight="1" x14ac:dyDescent="0.2">
      <c r="A23" s="181" t="s">
        <v>60</v>
      </c>
      <c r="B23" s="182" t="s">
        <v>586</v>
      </c>
      <c r="C23" s="247" t="s">
        <v>592</v>
      </c>
      <c r="D23" s="184" t="s">
        <v>585</v>
      </c>
      <c r="E23" s="185">
        <v>38.92</v>
      </c>
      <c r="F23" s="186"/>
      <c r="G23" s="187"/>
      <c r="H23" s="188">
        <f t="shared" si="4"/>
        <v>0</v>
      </c>
      <c r="I23" s="188">
        <f t="shared" si="5"/>
        <v>0</v>
      </c>
      <c r="J23" s="188">
        <f t="shared" si="6"/>
        <v>0</v>
      </c>
      <c r="K23" s="189">
        <f t="shared" si="7"/>
        <v>0</v>
      </c>
    </row>
    <row r="24" spans="1:11" ht="14.25" customHeight="1" x14ac:dyDescent="0.2">
      <c r="A24" s="181" t="s">
        <v>70</v>
      </c>
      <c r="B24" s="182" t="s">
        <v>587</v>
      </c>
      <c r="C24" s="247" t="s">
        <v>593</v>
      </c>
      <c r="D24" s="184" t="s">
        <v>585</v>
      </c>
      <c r="E24" s="185">
        <v>5.08</v>
      </c>
      <c r="F24" s="186"/>
      <c r="G24" s="187"/>
      <c r="H24" s="188">
        <f t="shared" si="4"/>
        <v>0</v>
      </c>
      <c r="I24" s="188">
        <f t="shared" si="5"/>
        <v>0</v>
      </c>
      <c r="J24" s="188">
        <f t="shared" si="6"/>
        <v>0</v>
      </c>
      <c r="K24" s="189">
        <f t="shared" si="7"/>
        <v>0</v>
      </c>
    </row>
    <row r="25" spans="1:11" ht="14.25" customHeight="1" x14ac:dyDescent="0.2">
      <c r="A25" s="181" t="s">
        <v>32</v>
      </c>
      <c r="B25" s="182" t="s">
        <v>587</v>
      </c>
      <c r="C25" s="247" t="s">
        <v>594</v>
      </c>
      <c r="D25" s="184" t="s">
        <v>585</v>
      </c>
      <c r="E25" s="185">
        <v>0.96</v>
      </c>
      <c r="F25" s="186"/>
      <c r="G25" s="187"/>
      <c r="H25" s="188">
        <f t="shared" si="4"/>
        <v>0</v>
      </c>
      <c r="I25" s="188">
        <f t="shared" si="5"/>
        <v>0</v>
      </c>
      <c r="J25" s="188">
        <f t="shared" si="6"/>
        <v>0</v>
      </c>
      <c r="K25" s="189">
        <f t="shared" si="7"/>
        <v>0</v>
      </c>
    </row>
    <row r="26" spans="1:11" ht="14.25" customHeight="1" x14ac:dyDescent="0.2">
      <c r="A26" s="181" t="s">
        <v>71</v>
      </c>
      <c r="B26" s="182" t="s">
        <v>587</v>
      </c>
      <c r="C26" s="247" t="s">
        <v>595</v>
      </c>
      <c r="D26" s="184" t="s">
        <v>585</v>
      </c>
      <c r="E26" s="185">
        <v>5.04</v>
      </c>
      <c r="F26" s="186"/>
      <c r="G26" s="187"/>
      <c r="H26" s="188">
        <f t="shared" si="4"/>
        <v>0</v>
      </c>
      <c r="I26" s="188">
        <f t="shared" si="5"/>
        <v>0</v>
      </c>
      <c r="J26" s="188">
        <f t="shared" si="6"/>
        <v>0</v>
      </c>
      <c r="K26" s="189">
        <f t="shared" si="7"/>
        <v>0</v>
      </c>
    </row>
    <row r="27" spans="1:11" ht="14.25" customHeight="1" x14ac:dyDescent="0.2">
      <c r="A27" s="181" t="s">
        <v>72</v>
      </c>
      <c r="B27" s="182" t="s">
        <v>587</v>
      </c>
      <c r="C27" s="247" t="s">
        <v>596</v>
      </c>
      <c r="D27" s="184" t="s">
        <v>585</v>
      </c>
      <c r="E27" s="185">
        <v>1.76</v>
      </c>
      <c r="F27" s="186"/>
      <c r="G27" s="187"/>
      <c r="H27" s="188">
        <f t="shared" si="4"/>
        <v>0</v>
      </c>
      <c r="I27" s="188">
        <f t="shared" si="5"/>
        <v>0</v>
      </c>
      <c r="J27" s="188">
        <f t="shared" si="6"/>
        <v>0</v>
      </c>
      <c r="K27" s="189">
        <f t="shared" si="7"/>
        <v>0</v>
      </c>
    </row>
    <row r="28" spans="1:11" x14ac:dyDescent="0.2">
      <c r="A28" s="181"/>
      <c r="B28" s="182"/>
      <c r="C28" s="247"/>
      <c r="D28" s="184"/>
      <c r="E28" s="250">
        <f>SUM(E20:E27)</f>
        <v>282.7</v>
      </c>
      <c r="F28" s="186"/>
      <c r="G28" s="187"/>
      <c r="H28" s="188">
        <f t="shared" ref="H28" si="8">F28+G28</f>
        <v>0</v>
      </c>
      <c r="I28" s="188">
        <f t="shared" ref="I28" si="9">E28*F28</f>
        <v>0</v>
      </c>
      <c r="J28" s="188">
        <f t="shared" ref="J28" si="10">K28-I28</f>
        <v>0</v>
      </c>
      <c r="K28" s="189">
        <f t="shared" ref="K28" si="11">E28*H28</f>
        <v>0</v>
      </c>
    </row>
    <row r="29" spans="1:11" x14ac:dyDescent="0.2">
      <c r="A29" s="181"/>
      <c r="B29" s="257" t="s">
        <v>588</v>
      </c>
      <c r="C29" s="183"/>
      <c r="D29" s="184"/>
      <c r="E29" s="250"/>
      <c r="F29" s="186"/>
      <c r="G29" s="187"/>
      <c r="H29" s="188"/>
      <c r="I29" s="188"/>
      <c r="J29" s="188"/>
      <c r="K29" s="189"/>
    </row>
    <row r="30" spans="1:11" s="265" customFormat="1" ht="25.5" customHeight="1" x14ac:dyDescent="0.2">
      <c r="A30" s="261" t="s">
        <v>110</v>
      </c>
      <c r="B30" s="262" t="s">
        <v>597</v>
      </c>
      <c r="C30" s="260" t="s">
        <v>609</v>
      </c>
      <c r="D30" s="263" t="s">
        <v>16</v>
      </c>
      <c r="E30" s="266">
        <v>1</v>
      </c>
      <c r="F30" s="186"/>
      <c r="G30" s="187"/>
      <c r="H30" s="188">
        <f t="shared" ref="H30:H36" si="12">F30+G30</f>
        <v>0</v>
      </c>
      <c r="I30" s="188">
        <f t="shared" ref="I30:I36" si="13">E30*F30</f>
        <v>0</v>
      </c>
      <c r="J30" s="188">
        <f t="shared" ref="J30:J36" si="14">K30-I30</f>
        <v>0</v>
      </c>
      <c r="K30" s="189">
        <f t="shared" ref="K30:K36" si="15">E30*H30</f>
        <v>0</v>
      </c>
    </row>
    <row r="31" spans="1:11" ht="15" customHeight="1" x14ac:dyDescent="0.2">
      <c r="A31" s="261" t="s">
        <v>39</v>
      </c>
      <c r="B31" s="262" t="s">
        <v>597</v>
      </c>
      <c r="C31" s="260" t="s">
        <v>601</v>
      </c>
      <c r="D31" s="263" t="s">
        <v>16</v>
      </c>
      <c r="E31" s="266">
        <v>1</v>
      </c>
      <c r="F31" s="186"/>
      <c r="G31" s="187"/>
      <c r="H31" s="188">
        <f t="shared" si="12"/>
        <v>0</v>
      </c>
      <c r="I31" s="188">
        <f t="shared" si="13"/>
        <v>0</v>
      </c>
      <c r="J31" s="188">
        <f t="shared" si="14"/>
        <v>0</v>
      </c>
      <c r="K31" s="189">
        <f t="shared" si="15"/>
        <v>0</v>
      </c>
    </row>
    <row r="32" spans="1:11" ht="15" customHeight="1" x14ac:dyDescent="0.2">
      <c r="A32" s="261" t="s">
        <v>111</v>
      </c>
      <c r="B32" s="262" t="s">
        <v>599</v>
      </c>
      <c r="C32" s="260" t="s">
        <v>598</v>
      </c>
      <c r="D32" s="263" t="s">
        <v>600</v>
      </c>
      <c r="E32" s="264">
        <v>0.81</v>
      </c>
      <c r="F32" s="186"/>
      <c r="G32" s="187"/>
      <c r="H32" s="188">
        <f t="shared" si="12"/>
        <v>0</v>
      </c>
      <c r="I32" s="188">
        <f t="shared" si="13"/>
        <v>0</v>
      </c>
      <c r="J32" s="188">
        <f t="shared" si="14"/>
        <v>0</v>
      </c>
      <c r="K32" s="189">
        <f t="shared" si="15"/>
        <v>0</v>
      </c>
    </row>
    <row r="33" spans="1:11" x14ac:dyDescent="0.2">
      <c r="A33" s="261"/>
      <c r="B33" s="267" t="s">
        <v>602</v>
      </c>
      <c r="C33" s="260"/>
      <c r="D33" s="263"/>
      <c r="E33" s="264"/>
      <c r="F33" s="186"/>
      <c r="G33" s="187"/>
      <c r="H33" s="188"/>
      <c r="I33" s="188"/>
      <c r="J33" s="188"/>
      <c r="K33" s="189"/>
    </row>
    <row r="34" spans="1:11" x14ac:dyDescent="0.2">
      <c r="A34" s="181" t="s">
        <v>112</v>
      </c>
      <c r="B34" s="182" t="s">
        <v>604</v>
      </c>
      <c r="C34" s="260" t="s">
        <v>605</v>
      </c>
      <c r="D34" s="184" t="s">
        <v>603</v>
      </c>
      <c r="E34" s="268">
        <v>177</v>
      </c>
      <c r="F34" s="186"/>
      <c r="G34" s="187"/>
      <c r="H34" s="188">
        <f t="shared" si="12"/>
        <v>0</v>
      </c>
      <c r="I34" s="188">
        <f t="shared" si="13"/>
        <v>0</v>
      </c>
      <c r="J34" s="188">
        <f t="shared" si="14"/>
        <v>0</v>
      </c>
      <c r="K34" s="189">
        <f t="shared" si="15"/>
        <v>0</v>
      </c>
    </row>
    <row r="35" spans="1:11" x14ac:dyDescent="0.2">
      <c r="A35" s="181" t="s">
        <v>113</v>
      </c>
      <c r="B35" s="182" t="s">
        <v>604</v>
      </c>
      <c r="C35" s="260" t="s">
        <v>606</v>
      </c>
      <c r="D35" s="184" t="s">
        <v>603</v>
      </c>
      <c r="E35" s="268">
        <v>4</v>
      </c>
      <c r="F35" s="186"/>
      <c r="G35" s="187"/>
      <c r="H35" s="188">
        <f t="shared" si="12"/>
        <v>0</v>
      </c>
      <c r="I35" s="188">
        <f t="shared" si="13"/>
        <v>0</v>
      </c>
      <c r="J35" s="188">
        <f t="shared" si="14"/>
        <v>0</v>
      </c>
      <c r="K35" s="189">
        <f t="shared" si="15"/>
        <v>0</v>
      </c>
    </row>
    <row r="36" spans="1:11" x14ac:dyDescent="0.2">
      <c r="A36" s="181" t="s">
        <v>114</v>
      </c>
      <c r="B36" s="182" t="s">
        <v>604</v>
      </c>
      <c r="C36" s="260" t="s">
        <v>607</v>
      </c>
      <c r="D36" s="184" t="s">
        <v>603</v>
      </c>
      <c r="E36" s="268">
        <v>2</v>
      </c>
      <c r="F36" s="186"/>
      <c r="G36" s="187"/>
      <c r="H36" s="188">
        <f t="shared" si="12"/>
        <v>0</v>
      </c>
      <c r="I36" s="188">
        <f t="shared" si="13"/>
        <v>0</v>
      </c>
      <c r="J36" s="188">
        <f t="shared" si="14"/>
        <v>0</v>
      </c>
      <c r="K36" s="189">
        <f t="shared" si="15"/>
        <v>0</v>
      </c>
    </row>
    <row r="37" spans="1:11" ht="13.5" thickBot="1" x14ac:dyDescent="0.25">
      <c r="A37" s="269"/>
      <c r="B37" s="270"/>
      <c r="C37" s="271"/>
      <c r="D37" s="272"/>
      <c r="E37" s="273"/>
      <c r="F37" s="274"/>
      <c r="G37" s="275"/>
      <c r="H37" s="276"/>
      <c r="I37" s="276"/>
      <c r="J37" s="276"/>
      <c r="K37" s="277"/>
    </row>
    <row r="38" spans="1:11" ht="13.5" thickBot="1" x14ac:dyDescent="0.25">
      <c r="A38" s="358" t="s">
        <v>618</v>
      </c>
      <c r="B38" s="359"/>
      <c r="C38" s="359"/>
      <c r="D38" s="359"/>
      <c r="E38" s="359"/>
      <c r="F38" s="359"/>
      <c r="G38" s="359"/>
      <c r="H38" s="359"/>
      <c r="I38" s="359">
        <f>SUM(G40:G43)</f>
        <v>0</v>
      </c>
      <c r="J38" s="359">
        <f>SUM(H40:H43)</f>
        <v>0</v>
      </c>
      <c r="K38" s="360">
        <f>SUM(I40:I43)</f>
        <v>0</v>
      </c>
    </row>
    <row r="39" spans="1:11" ht="12.75" customHeight="1" x14ac:dyDescent="0.2">
      <c r="A39" s="201"/>
      <c r="B39" s="294" t="s">
        <v>621</v>
      </c>
      <c r="C39" s="292"/>
      <c r="D39" s="184"/>
      <c r="E39" s="185"/>
      <c r="F39" s="248"/>
      <c r="G39" s="187"/>
      <c r="H39" s="188"/>
      <c r="I39" s="188"/>
      <c r="J39" s="188"/>
      <c r="K39" s="189"/>
    </row>
    <row r="40" spans="1:11" ht="12.75" customHeight="1" x14ac:dyDescent="0.2">
      <c r="A40" s="201" t="s">
        <v>15</v>
      </c>
      <c r="B40" s="291" t="s">
        <v>619</v>
      </c>
      <c r="C40" s="292" t="s">
        <v>620</v>
      </c>
      <c r="D40" s="184" t="s">
        <v>566</v>
      </c>
      <c r="E40" s="185">
        <v>1312.46</v>
      </c>
      <c r="F40" s="248"/>
      <c r="G40" s="187"/>
      <c r="H40" s="188">
        <f>F40+G40</f>
        <v>0</v>
      </c>
      <c r="I40" s="188">
        <f>E40*F40</f>
        <v>0</v>
      </c>
      <c r="J40" s="188">
        <f>K40-I40</f>
        <v>0</v>
      </c>
      <c r="K40" s="189">
        <f>E40*H40</f>
        <v>0</v>
      </c>
    </row>
    <row r="41" spans="1:11" x14ac:dyDescent="0.2">
      <c r="A41" s="201"/>
      <c r="B41" s="304" t="s">
        <v>479</v>
      </c>
      <c r="C41" s="247"/>
      <c r="D41" s="184"/>
      <c r="E41" s="185"/>
      <c r="F41" s="248"/>
      <c r="G41" s="187"/>
      <c r="H41" s="188"/>
      <c r="I41" s="188"/>
      <c r="J41" s="188"/>
      <c r="K41" s="189"/>
    </row>
    <row r="42" spans="1:11" x14ac:dyDescent="0.2">
      <c r="A42" s="201" t="s">
        <v>15</v>
      </c>
      <c r="B42" s="297" t="s">
        <v>620</v>
      </c>
      <c r="C42" s="298" t="s">
        <v>622</v>
      </c>
      <c r="D42" s="284" t="s">
        <v>566</v>
      </c>
      <c r="E42" s="299">
        <v>1312.46</v>
      </c>
      <c r="F42" s="249"/>
      <c r="G42" s="187"/>
      <c r="H42" s="188">
        <f t="shared" ref="H42" si="16">F42+G42</f>
        <v>0</v>
      </c>
      <c r="I42" s="188">
        <f t="shared" ref="I42" si="17">E42*F42</f>
        <v>0</v>
      </c>
      <c r="J42" s="188">
        <f t="shared" ref="J42" si="18">K42-I42</f>
        <v>0</v>
      </c>
      <c r="K42" s="189">
        <f t="shared" ref="K42" si="19">E42*H42</f>
        <v>0</v>
      </c>
    </row>
    <row r="43" spans="1:11" x14ac:dyDescent="0.2">
      <c r="A43" s="201" t="s">
        <v>17</v>
      </c>
      <c r="B43" s="300" t="s">
        <v>623</v>
      </c>
      <c r="C43" s="298" t="s">
        <v>627</v>
      </c>
      <c r="D43" s="284" t="s">
        <v>566</v>
      </c>
      <c r="E43" s="299">
        <v>188.16</v>
      </c>
      <c r="F43" s="248"/>
      <c r="G43" s="187"/>
      <c r="H43" s="188">
        <f t="shared" ref="H43:H45" si="20">F43+G43</f>
        <v>0</v>
      </c>
      <c r="I43" s="188">
        <f t="shared" ref="I43:I45" si="21">E43*F43</f>
        <v>0</v>
      </c>
      <c r="J43" s="188">
        <f t="shared" ref="J43:J45" si="22">K43-I43</f>
        <v>0</v>
      </c>
      <c r="K43" s="189">
        <f t="shared" ref="K43:K45" si="23">E43*H43</f>
        <v>0</v>
      </c>
    </row>
    <row r="44" spans="1:11" x14ac:dyDescent="0.2">
      <c r="A44" s="296" t="s">
        <v>18</v>
      </c>
      <c r="B44" s="300" t="s">
        <v>624</v>
      </c>
      <c r="C44" s="301"/>
      <c r="D44" s="302" t="s">
        <v>625</v>
      </c>
      <c r="E44" s="303">
        <v>912</v>
      </c>
      <c r="F44" s="248"/>
      <c r="G44" s="295"/>
      <c r="H44" s="188">
        <f t="shared" si="20"/>
        <v>0</v>
      </c>
      <c r="I44" s="188">
        <f t="shared" si="21"/>
        <v>0</v>
      </c>
      <c r="J44" s="188">
        <f t="shared" si="22"/>
        <v>0</v>
      </c>
      <c r="K44" s="189">
        <f t="shared" si="23"/>
        <v>0</v>
      </c>
    </row>
    <row r="45" spans="1:11" x14ac:dyDescent="0.2">
      <c r="A45" s="296" t="s">
        <v>60</v>
      </c>
      <c r="B45" s="300" t="s">
        <v>626</v>
      </c>
      <c r="C45" s="301"/>
      <c r="D45" s="302" t="s">
        <v>16</v>
      </c>
      <c r="E45" s="303">
        <v>416</v>
      </c>
      <c r="F45" s="248"/>
      <c r="G45" s="295"/>
      <c r="H45" s="188">
        <f t="shared" si="20"/>
        <v>0</v>
      </c>
      <c r="I45" s="188">
        <f t="shared" si="21"/>
        <v>0</v>
      </c>
      <c r="J45" s="188">
        <f t="shared" si="22"/>
        <v>0</v>
      </c>
      <c r="K45" s="189">
        <f t="shared" si="23"/>
        <v>0</v>
      </c>
    </row>
    <row r="46" spans="1:11" ht="13.5" thickBot="1" x14ac:dyDescent="0.25">
      <c r="A46" s="269"/>
      <c r="B46" s="293"/>
      <c r="C46" s="271"/>
      <c r="D46" s="272"/>
      <c r="E46" s="273"/>
      <c r="F46" s="274"/>
      <c r="G46" s="275"/>
      <c r="H46" s="276"/>
      <c r="I46" s="276"/>
      <c r="J46" s="276"/>
      <c r="K46" s="277"/>
    </row>
    <row r="47" spans="1:11" ht="13.5" thickBot="1" x14ac:dyDescent="0.25">
      <c r="A47" s="358" t="s">
        <v>608</v>
      </c>
      <c r="B47" s="359"/>
      <c r="C47" s="359"/>
      <c r="D47" s="359"/>
      <c r="E47" s="359"/>
      <c r="F47" s="359"/>
      <c r="G47" s="359"/>
      <c r="H47" s="359"/>
      <c r="I47" s="359">
        <f>SUM(G49:G74)</f>
        <v>0</v>
      </c>
      <c r="J47" s="359">
        <f>SUM(H49:H74)</f>
        <v>0</v>
      </c>
      <c r="K47" s="360">
        <f>SUM(I49:I74)</f>
        <v>0</v>
      </c>
    </row>
    <row r="48" spans="1:11" ht="25.5" x14ac:dyDescent="0.2">
      <c r="A48" s="252"/>
      <c r="B48" s="256" t="s">
        <v>628</v>
      </c>
      <c r="C48" s="258"/>
      <c r="D48" s="252"/>
      <c r="E48" s="253"/>
      <c r="F48" s="254"/>
      <c r="G48" s="252"/>
      <c r="H48" s="252"/>
      <c r="I48" s="252"/>
      <c r="J48" s="252"/>
      <c r="K48" s="255"/>
    </row>
    <row r="49" spans="1:11" ht="39" customHeight="1" x14ac:dyDescent="0.2">
      <c r="A49" s="181" t="s">
        <v>15</v>
      </c>
      <c r="B49" s="262" t="s">
        <v>611</v>
      </c>
      <c r="C49" s="259"/>
      <c r="D49" s="184" t="s">
        <v>585</v>
      </c>
      <c r="E49" s="185">
        <v>116.56</v>
      </c>
      <c r="F49" s="251"/>
      <c r="G49" s="187"/>
      <c r="H49" s="188">
        <f>F49+G49</f>
        <v>0</v>
      </c>
      <c r="I49" s="188">
        <f>E49*F49</f>
        <v>0</v>
      </c>
      <c r="J49" s="188">
        <f>K49-I49</f>
        <v>0</v>
      </c>
      <c r="K49" s="189">
        <f>E49*H49</f>
        <v>0</v>
      </c>
    </row>
    <row r="50" spans="1:11" ht="24.75" customHeight="1" x14ac:dyDescent="0.2">
      <c r="A50" s="181" t="s">
        <v>17</v>
      </c>
      <c r="B50" s="182" t="s">
        <v>613</v>
      </c>
      <c r="C50" s="247"/>
      <c r="D50" s="184" t="s">
        <v>585</v>
      </c>
      <c r="E50" s="185">
        <v>116.56</v>
      </c>
      <c r="F50" s="186"/>
      <c r="G50" s="187"/>
      <c r="H50" s="188">
        <f t="shared" ref="H50:H55" si="24">F50+G50</f>
        <v>0</v>
      </c>
      <c r="I50" s="188">
        <f t="shared" ref="I50:I55" si="25">E50*F50</f>
        <v>0</v>
      </c>
      <c r="J50" s="188">
        <f t="shared" ref="J50:J55" si="26">K50-I50</f>
        <v>0</v>
      </c>
      <c r="K50" s="189">
        <f t="shared" ref="K50:K55" si="27">E50*H50</f>
        <v>0</v>
      </c>
    </row>
    <row r="51" spans="1:11" ht="26.25" customHeight="1" x14ac:dyDescent="0.2">
      <c r="A51" s="181" t="s">
        <v>18</v>
      </c>
      <c r="B51" s="182" t="s">
        <v>614</v>
      </c>
      <c r="C51" s="259"/>
      <c r="D51" s="184"/>
      <c r="E51" s="185"/>
      <c r="F51" s="186"/>
      <c r="G51" s="187"/>
      <c r="H51" s="188"/>
      <c r="I51" s="188"/>
      <c r="J51" s="188"/>
      <c r="K51" s="189"/>
    </row>
    <row r="52" spans="1:11" ht="27" customHeight="1" x14ac:dyDescent="0.2">
      <c r="A52" s="181" t="s">
        <v>60</v>
      </c>
      <c r="B52" s="182" t="s">
        <v>615</v>
      </c>
      <c r="C52" s="259"/>
      <c r="D52" s="184" t="s">
        <v>585</v>
      </c>
      <c r="E52" s="185">
        <v>116.56</v>
      </c>
      <c r="F52" s="186"/>
      <c r="G52" s="187"/>
      <c r="H52" s="188">
        <f t="shared" si="24"/>
        <v>0</v>
      </c>
      <c r="I52" s="188">
        <f t="shared" si="25"/>
        <v>0</v>
      </c>
      <c r="J52" s="188">
        <f t="shared" si="26"/>
        <v>0</v>
      </c>
      <c r="K52" s="189">
        <f t="shared" si="27"/>
        <v>0</v>
      </c>
    </row>
    <row r="53" spans="1:11" ht="26.25" customHeight="1" x14ac:dyDescent="0.2">
      <c r="A53" s="181" t="s">
        <v>70</v>
      </c>
      <c r="B53" s="182" t="s">
        <v>610</v>
      </c>
      <c r="C53" s="247"/>
      <c r="D53" s="184" t="s">
        <v>585</v>
      </c>
      <c r="E53" s="185">
        <v>116.56</v>
      </c>
      <c r="F53" s="186"/>
      <c r="G53" s="187"/>
      <c r="H53" s="188">
        <f>F53+G53</f>
        <v>0</v>
      </c>
      <c r="I53" s="188">
        <f>E53*F53</f>
        <v>0</v>
      </c>
      <c r="J53" s="188">
        <f>K53-I53</f>
        <v>0</v>
      </c>
      <c r="K53" s="189">
        <f>E53*H53</f>
        <v>0</v>
      </c>
    </row>
    <row r="54" spans="1:11" ht="41.25" customHeight="1" x14ac:dyDescent="0.2">
      <c r="A54" s="181" t="s">
        <v>32</v>
      </c>
      <c r="B54" s="182" t="s">
        <v>632</v>
      </c>
      <c r="C54" s="259"/>
      <c r="D54" s="184" t="s">
        <v>585</v>
      </c>
      <c r="E54" s="185">
        <v>116.56</v>
      </c>
      <c r="F54" s="186"/>
      <c r="G54" s="187"/>
      <c r="H54" s="188">
        <f t="shared" si="24"/>
        <v>0</v>
      </c>
      <c r="I54" s="188">
        <f t="shared" si="25"/>
        <v>0</v>
      </c>
      <c r="J54" s="188">
        <f t="shared" si="26"/>
        <v>0</v>
      </c>
      <c r="K54" s="189">
        <f t="shared" si="27"/>
        <v>0</v>
      </c>
    </row>
    <row r="55" spans="1:11" ht="39" customHeight="1" x14ac:dyDescent="0.2">
      <c r="A55" s="181" t="s">
        <v>71</v>
      </c>
      <c r="B55" s="182" t="s">
        <v>616</v>
      </c>
      <c r="C55" s="247"/>
      <c r="D55" s="184" t="s">
        <v>585</v>
      </c>
      <c r="E55" s="185">
        <v>116.56</v>
      </c>
      <c r="F55" s="186"/>
      <c r="G55" s="187"/>
      <c r="H55" s="188">
        <f t="shared" si="24"/>
        <v>0</v>
      </c>
      <c r="I55" s="188">
        <f t="shared" si="25"/>
        <v>0</v>
      </c>
      <c r="J55" s="188">
        <f t="shared" si="26"/>
        <v>0</v>
      </c>
      <c r="K55" s="189">
        <f t="shared" si="27"/>
        <v>0</v>
      </c>
    </row>
    <row r="56" spans="1:11" x14ac:dyDescent="0.2">
      <c r="A56" s="278"/>
      <c r="B56" s="283" t="s">
        <v>479</v>
      </c>
      <c r="C56" s="279"/>
      <c r="D56" s="280"/>
      <c r="E56" s="281"/>
      <c r="F56" s="186"/>
      <c r="G56" s="187"/>
      <c r="H56" s="188"/>
      <c r="I56" s="188"/>
      <c r="J56" s="188"/>
      <c r="K56" s="189"/>
    </row>
    <row r="57" spans="1:11" s="265" customFormat="1" ht="26.25" customHeight="1" x14ac:dyDescent="0.2">
      <c r="A57" s="282" t="s">
        <v>15</v>
      </c>
      <c r="B57" s="285" t="s">
        <v>629</v>
      </c>
      <c r="C57" s="286"/>
      <c r="D57" s="287" t="s">
        <v>600</v>
      </c>
      <c r="E57" s="288">
        <v>284</v>
      </c>
      <c r="F57" s="186"/>
      <c r="G57" s="187"/>
      <c r="H57" s="188">
        <f t="shared" ref="H57:H59" si="28">F57+G57</f>
        <v>0</v>
      </c>
      <c r="I57" s="188">
        <f t="shared" ref="I57:I59" si="29">E57*F57</f>
        <v>0</v>
      </c>
      <c r="J57" s="188">
        <f t="shared" ref="J57:J59" si="30">K57-I57</f>
        <v>0</v>
      </c>
      <c r="K57" s="189">
        <f t="shared" ref="K57:K59" si="31">E57*H57</f>
        <v>0</v>
      </c>
    </row>
    <row r="58" spans="1:11" ht="15" customHeight="1" x14ac:dyDescent="0.2">
      <c r="A58" s="282" t="s">
        <v>17</v>
      </c>
      <c r="B58" s="285" t="s">
        <v>630</v>
      </c>
      <c r="C58" s="286"/>
      <c r="D58" s="287" t="s">
        <v>600</v>
      </c>
      <c r="E58" s="288">
        <v>130</v>
      </c>
      <c r="F58" s="186"/>
      <c r="G58" s="187"/>
      <c r="H58" s="188">
        <f t="shared" si="28"/>
        <v>0</v>
      </c>
      <c r="I58" s="188">
        <f t="shared" si="29"/>
        <v>0</v>
      </c>
      <c r="J58" s="188">
        <f t="shared" si="30"/>
        <v>0</v>
      </c>
      <c r="K58" s="189">
        <f t="shared" si="31"/>
        <v>0</v>
      </c>
    </row>
    <row r="59" spans="1:11" ht="24" customHeight="1" x14ac:dyDescent="0.2">
      <c r="A59" s="282" t="s">
        <v>18</v>
      </c>
      <c r="B59" s="285" t="s">
        <v>631</v>
      </c>
      <c r="C59" s="286"/>
      <c r="D59" s="287" t="s">
        <v>600</v>
      </c>
      <c r="E59" s="289">
        <v>135.9</v>
      </c>
      <c r="F59" s="186"/>
      <c r="G59" s="187"/>
      <c r="H59" s="188">
        <f t="shared" si="28"/>
        <v>0</v>
      </c>
      <c r="I59" s="188">
        <f t="shared" si="29"/>
        <v>0</v>
      </c>
      <c r="J59" s="188">
        <f t="shared" si="30"/>
        <v>0</v>
      </c>
      <c r="K59" s="189">
        <f t="shared" si="31"/>
        <v>0</v>
      </c>
    </row>
    <row r="60" spans="1:11" ht="15" customHeight="1" x14ac:dyDescent="0.2">
      <c r="A60" s="282" t="s">
        <v>60</v>
      </c>
      <c r="B60" s="285" t="s">
        <v>633</v>
      </c>
      <c r="C60" s="286"/>
      <c r="D60" s="287" t="s">
        <v>151</v>
      </c>
      <c r="E60" s="289">
        <v>274.39999999999998</v>
      </c>
      <c r="F60" s="186"/>
      <c r="G60" s="187"/>
      <c r="H60" s="188"/>
      <c r="I60" s="188"/>
      <c r="J60" s="188"/>
      <c r="K60" s="189"/>
    </row>
    <row r="61" spans="1:11" ht="17.25" customHeight="1" x14ac:dyDescent="0.2">
      <c r="A61" s="278" t="s">
        <v>70</v>
      </c>
      <c r="B61" s="290" t="s">
        <v>634</v>
      </c>
      <c r="C61" s="286"/>
      <c r="D61" s="287" t="s">
        <v>570</v>
      </c>
      <c r="E61" s="305">
        <v>19.5</v>
      </c>
      <c r="F61" s="186"/>
      <c r="G61" s="187"/>
      <c r="H61" s="188">
        <f t="shared" ref="H61:H63" si="32">F61+G61</f>
        <v>0</v>
      </c>
      <c r="I61" s="188">
        <f t="shared" ref="I61:I63" si="33">E61*F61</f>
        <v>0</v>
      </c>
      <c r="J61" s="188">
        <f t="shared" ref="J61:J63" si="34">K61-I61</f>
        <v>0</v>
      </c>
      <c r="K61" s="189">
        <f t="shared" ref="K61:K63" si="35">E61*H61</f>
        <v>0</v>
      </c>
    </row>
    <row r="62" spans="1:11" ht="15" customHeight="1" x14ac:dyDescent="0.2">
      <c r="A62" s="278" t="s">
        <v>32</v>
      </c>
      <c r="B62" s="290" t="s">
        <v>635</v>
      </c>
      <c r="C62" s="286"/>
      <c r="D62" s="287" t="s">
        <v>600</v>
      </c>
      <c r="E62" s="306">
        <v>135.9</v>
      </c>
      <c r="F62" s="186"/>
      <c r="G62" s="187"/>
      <c r="H62" s="188">
        <f t="shared" si="32"/>
        <v>0</v>
      </c>
      <c r="I62" s="188">
        <f t="shared" si="33"/>
        <v>0</v>
      </c>
      <c r="J62" s="188">
        <f t="shared" si="34"/>
        <v>0</v>
      </c>
      <c r="K62" s="189">
        <f t="shared" si="35"/>
        <v>0</v>
      </c>
    </row>
    <row r="63" spans="1:11" ht="15" customHeight="1" x14ac:dyDescent="0.2">
      <c r="A63" s="278" t="s">
        <v>71</v>
      </c>
      <c r="B63" s="290" t="s">
        <v>636</v>
      </c>
      <c r="C63" s="286"/>
      <c r="D63" s="287" t="s">
        <v>600</v>
      </c>
      <c r="E63" s="306">
        <v>130</v>
      </c>
      <c r="F63" s="186"/>
      <c r="G63" s="187"/>
      <c r="H63" s="188">
        <f t="shared" si="32"/>
        <v>0</v>
      </c>
      <c r="I63" s="188">
        <f t="shared" si="33"/>
        <v>0</v>
      </c>
      <c r="J63" s="188">
        <f t="shared" si="34"/>
        <v>0</v>
      </c>
      <c r="K63" s="189">
        <f t="shared" si="35"/>
        <v>0</v>
      </c>
    </row>
    <row r="64" spans="1:11" ht="15" customHeight="1" x14ac:dyDescent="0.2">
      <c r="A64" s="278" t="s">
        <v>72</v>
      </c>
      <c r="B64" s="290" t="s">
        <v>637</v>
      </c>
      <c r="C64" s="286"/>
      <c r="D64" s="287" t="s">
        <v>151</v>
      </c>
      <c r="E64" s="306">
        <v>356.7</v>
      </c>
      <c r="F64" s="186"/>
      <c r="G64" s="187"/>
      <c r="H64" s="188">
        <f t="shared" ref="H64:H66" si="36">F64+G64</f>
        <v>0</v>
      </c>
      <c r="I64" s="188">
        <f t="shared" ref="I64:I66" si="37">E64*F64</f>
        <v>0</v>
      </c>
      <c r="J64" s="188">
        <f t="shared" ref="J64:J66" si="38">K64-I64</f>
        <v>0</v>
      </c>
      <c r="K64" s="189">
        <f t="shared" ref="K64:K66" si="39">E64*H64</f>
        <v>0</v>
      </c>
    </row>
    <row r="65" spans="1:11" ht="15" customHeight="1" x14ac:dyDescent="0.2">
      <c r="A65" s="278" t="s">
        <v>110</v>
      </c>
      <c r="B65" s="290" t="s">
        <v>638</v>
      </c>
      <c r="C65" s="286"/>
      <c r="D65" s="287" t="s">
        <v>151</v>
      </c>
      <c r="E65" s="306">
        <v>46</v>
      </c>
      <c r="F65" s="186"/>
      <c r="G65" s="187"/>
      <c r="H65" s="188">
        <f t="shared" si="36"/>
        <v>0</v>
      </c>
      <c r="I65" s="188">
        <f t="shared" si="37"/>
        <v>0</v>
      </c>
      <c r="J65" s="188">
        <f t="shared" si="38"/>
        <v>0</v>
      </c>
      <c r="K65" s="189">
        <f t="shared" si="39"/>
        <v>0</v>
      </c>
    </row>
    <row r="66" spans="1:11" ht="27.75" customHeight="1" x14ac:dyDescent="0.2">
      <c r="A66" s="278" t="s">
        <v>39</v>
      </c>
      <c r="B66" s="290" t="s">
        <v>639</v>
      </c>
      <c r="C66" s="286"/>
      <c r="D66" s="284" t="s">
        <v>16</v>
      </c>
      <c r="E66" s="306">
        <v>2</v>
      </c>
      <c r="F66" s="186"/>
      <c r="G66" s="187"/>
      <c r="H66" s="188">
        <f t="shared" si="36"/>
        <v>0</v>
      </c>
      <c r="I66" s="188">
        <f t="shared" si="37"/>
        <v>0</v>
      </c>
      <c r="J66" s="188">
        <f t="shared" si="38"/>
        <v>0</v>
      </c>
      <c r="K66" s="189">
        <f t="shared" si="39"/>
        <v>0</v>
      </c>
    </row>
    <row r="67" spans="1:11" ht="13.5" thickBot="1" x14ac:dyDescent="0.25">
      <c r="A67" s="181"/>
      <c r="B67" s="182"/>
      <c r="C67" s="183"/>
      <c r="D67" s="184"/>
      <c r="E67" s="307"/>
      <c r="F67" s="186"/>
      <c r="G67" s="187"/>
      <c r="H67" s="188"/>
      <c r="I67" s="188"/>
      <c r="J67" s="188"/>
      <c r="K67" s="189"/>
    </row>
    <row r="68" spans="1:11" ht="13.5" thickBot="1" x14ac:dyDescent="0.25">
      <c r="A68" s="373"/>
      <c r="B68" s="374"/>
      <c r="C68" s="375"/>
      <c r="D68" s="190"/>
      <c r="E68" s="191"/>
      <c r="F68" s="192"/>
      <c r="G68" s="193"/>
      <c r="H68" s="193"/>
      <c r="I68" s="194"/>
      <c r="J68" s="194"/>
      <c r="K68" s="195"/>
    </row>
    <row r="69" spans="1:11" ht="13.5" customHeight="1" thickBot="1" x14ac:dyDescent="0.25">
      <c r="A69" s="376" t="s">
        <v>560</v>
      </c>
      <c r="B69" s="377"/>
      <c r="C69" s="378"/>
      <c r="D69" s="196"/>
      <c r="E69" s="197"/>
      <c r="F69" s="198"/>
      <c r="G69" s="199"/>
      <c r="H69" s="200"/>
      <c r="I69" s="200">
        <f>SUM(I70:I71)</f>
        <v>0</v>
      </c>
      <c r="J69" s="200">
        <f>SUM(J70:J71)</f>
        <v>0</v>
      </c>
      <c r="K69" s="200">
        <f>SUM(K70:K71)</f>
        <v>0</v>
      </c>
    </row>
    <row r="70" spans="1:11" x14ac:dyDescent="0.2">
      <c r="A70" s="201"/>
      <c r="B70" s="202"/>
      <c r="C70" s="203"/>
      <c r="D70" s="204"/>
      <c r="E70" s="204"/>
      <c r="F70" s="205"/>
      <c r="G70" s="206"/>
      <c r="H70" s="188">
        <f>F70+G70</f>
        <v>0</v>
      </c>
      <c r="I70" s="188">
        <f>E70*F70</f>
        <v>0</v>
      </c>
      <c r="J70" s="188">
        <f>K70-I70</f>
        <v>0</v>
      </c>
      <c r="K70" s="189">
        <f>E70*H70</f>
        <v>0</v>
      </c>
    </row>
    <row r="71" spans="1:11" x14ac:dyDescent="0.2">
      <c r="A71" s="201"/>
      <c r="B71" s="207"/>
      <c r="C71" s="208"/>
      <c r="D71" s="209"/>
      <c r="E71" s="209"/>
      <c r="F71" s="205"/>
      <c r="G71" s="206"/>
      <c r="H71" s="188">
        <f>F71+G71</f>
        <v>0</v>
      </c>
      <c r="I71" s="188">
        <f>E71*F71</f>
        <v>0</v>
      </c>
      <c r="J71" s="188">
        <f>K71-I71</f>
        <v>0</v>
      </c>
      <c r="K71" s="189">
        <f>E71*H71</f>
        <v>0</v>
      </c>
    </row>
    <row r="72" spans="1:11" x14ac:dyDescent="0.2">
      <c r="A72" s="210"/>
      <c r="B72" s="211"/>
      <c r="C72" s="212"/>
      <c r="D72" s="213"/>
      <c r="E72" s="214"/>
      <c r="F72" s="215"/>
      <c r="G72" s="216"/>
      <c r="H72" s="217"/>
      <c r="I72" s="217"/>
      <c r="J72" s="217"/>
      <c r="K72" s="218"/>
    </row>
    <row r="73" spans="1:11" ht="13.5" thickBot="1" x14ac:dyDescent="0.25">
      <c r="A73" s="210"/>
      <c r="B73" s="219"/>
      <c r="C73" s="220"/>
      <c r="D73" s="221"/>
      <c r="E73" s="222"/>
      <c r="F73" s="215"/>
      <c r="G73" s="216"/>
      <c r="H73" s="217"/>
      <c r="I73" s="217"/>
      <c r="J73" s="217"/>
      <c r="K73" s="218"/>
    </row>
    <row r="74" spans="1:11" ht="13.5" customHeight="1" thickBot="1" x14ac:dyDescent="0.25">
      <c r="A74" s="379" t="s">
        <v>20</v>
      </c>
      <c r="B74" s="380"/>
      <c r="C74" s="380"/>
      <c r="D74" s="381"/>
      <c r="E74" s="223"/>
      <c r="F74" s="224"/>
      <c r="G74" s="225"/>
      <c r="H74" s="225"/>
      <c r="I74" s="225">
        <f>I10+I69</f>
        <v>0</v>
      </c>
      <c r="J74" s="225">
        <f>J10+J69</f>
        <v>0</v>
      </c>
      <c r="K74" s="225">
        <f>K10+K69</f>
        <v>0</v>
      </c>
    </row>
    <row r="76" spans="1:11" x14ac:dyDescent="0.2">
      <c r="A76" s="230"/>
      <c r="B76" s="231" t="s">
        <v>54</v>
      </c>
    </row>
  </sheetData>
  <mergeCells count="21">
    <mergeCell ref="A18:K18"/>
    <mergeCell ref="A47:K47"/>
    <mergeCell ref="A8:A9"/>
    <mergeCell ref="B8:B9"/>
    <mergeCell ref="C8:C9"/>
    <mergeCell ref="D8:D9"/>
    <mergeCell ref="E8:E9"/>
    <mergeCell ref="F8:H8"/>
    <mergeCell ref="I8:K8"/>
    <mergeCell ref="A10:K10"/>
    <mergeCell ref="A68:C68"/>
    <mergeCell ref="A69:C69"/>
    <mergeCell ref="A74:D74"/>
    <mergeCell ref="A38:K38"/>
    <mergeCell ref="A2:K2"/>
    <mergeCell ref="A3:K3"/>
    <mergeCell ref="A5:K5"/>
    <mergeCell ref="A6:K6"/>
    <mergeCell ref="F7:G7"/>
    <mergeCell ref="H7:K7"/>
    <mergeCell ref="A4:K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7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80" zoomScaleNormal="80"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B8" sqref="B8:B9"/>
    </sheetView>
  </sheetViews>
  <sheetFormatPr defaultRowHeight="12.75" x14ac:dyDescent="0.2"/>
  <cols>
    <col min="1" max="1" width="4.5703125" style="236" customWidth="1"/>
    <col min="2" max="2" width="34.28515625" style="233" customWidth="1"/>
    <col min="3" max="3" width="25.140625" style="232" customWidth="1"/>
    <col min="4" max="4" width="8.7109375" style="233" customWidth="1"/>
    <col min="5" max="5" width="11.42578125" style="233" customWidth="1"/>
    <col min="6" max="6" width="16" style="234" customWidth="1"/>
    <col min="7" max="7" width="11.42578125" style="234" customWidth="1"/>
    <col min="8" max="10" width="15.140625" style="234" customWidth="1"/>
    <col min="11" max="11" width="13.5703125" style="235" customWidth="1"/>
    <col min="12" max="16384" width="9.140625" style="177"/>
  </cols>
  <sheetData>
    <row r="1" spans="1:11" ht="13.5" x14ac:dyDescent="0.2">
      <c r="A1" s="171" t="s">
        <v>0</v>
      </c>
      <c r="B1" s="172"/>
      <c r="C1" s="173"/>
      <c r="D1" s="174"/>
      <c r="E1" s="174"/>
      <c r="F1" s="175"/>
      <c r="G1" s="175"/>
      <c r="H1" s="175"/>
      <c r="I1" s="175"/>
      <c r="J1" s="175"/>
      <c r="K1" s="176"/>
    </row>
    <row r="2" spans="1:11" s="237" customFormat="1" ht="13.5" customHeight="1" x14ac:dyDescent="0.2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37" customFormat="1" ht="13.5" customHeight="1" x14ac:dyDescent="0.2">
      <c r="A3" s="347" t="s">
        <v>574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s="237" customFormat="1" ht="13.5" customHeight="1" x14ac:dyDescent="0.2">
      <c r="A4" s="347" t="s">
        <v>643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s="237" customFormat="1" ht="18" customHeight="1" x14ac:dyDescent="0.2">
      <c r="A5" s="347" t="s">
        <v>562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ht="13.5" thickBot="1" x14ac:dyDescent="0.25">
      <c r="A6" s="348" t="s">
        <v>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11" ht="14.25" thickBot="1" x14ac:dyDescent="0.25">
      <c r="A7" s="178"/>
      <c r="B7" s="178"/>
      <c r="C7" s="178"/>
      <c r="D7" s="178"/>
      <c r="E7" s="178"/>
      <c r="F7" s="349" t="s">
        <v>3</v>
      </c>
      <c r="G7" s="349"/>
      <c r="H7" s="350" t="s">
        <v>4</v>
      </c>
      <c r="I7" s="350"/>
      <c r="J7" s="350"/>
      <c r="K7" s="350"/>
    </row>
    <row r="8" spans="1:11" ht="13.5" thickBot="1" x14ac:dyDescent="0.25">
      <c r="A8" s="353" t="s">
        <v>5</v>
      </c>
      <c r="B8" s="354" t="s">
        <v>6</v>
      </c>
      <c r="C8" s="354" t="s">
        <v>7</v>
      </c>
      <c r="D8" s="354" t="s">
        <v>8</v>
      </c>
      <c r="E8" s="355" t="s">
        <v>9</v>
      </c>
      <c r="F8" s="356" t="s">
        <v>10</v>
      </c>
      <c r="G8" s="356"/>
      <c r="H8" s="356"/>
      <c r="I8" s="357" t="s">
        <v>11</v>
      </c>
      <c r="J8" s="357"/>
      <c r="K8" s="357"/>
    </row>
    <row r="9" spans="1:11" ht="26.25" thickBot="1" x14ac:dyDescent="0.25">
      <c r="A9" s="353"/>
      <c r="B9" s="354"/>
      <c r="C9" s="354"/>
      <c r="D9" s="354"/>
      <c r="E9" s="355"/>
      <c r="F9" s="179" t="s">
        <v>12</v>
      </c>
      <c r="G9" s="180" t="s">
        <v>13</v>
      </c>
      <c r="H9" s="180" t="s">
        <v>14</v>
      </c>
      <c r="I9" s="180" t="s">
        <v>12</v>
      </c>
      <c r="J9" s="180" t="s">
        <v>13</v>
      </c>
      <c r="K9" s="180" t="s">
        <v>14</v>
      </c>
    </row>
    <row r="10" spans="1:11" ht="13.5" thickBot="1" x14ac:dyDescent="0.25">
      <c r="A10" s="358" t="s">
        <v>642</v>
      </c>
      <c r="B10" s="359"/>
      <c r="C10" s="359"/>
      <c r="D10" s="359"/>
      <c r="E10" s="359"/>
      <c r="F10" s="359"/>
      <c r="G10" s="359"/>
      <c r="H10" s="359"/>
      <c r="I10" s="359">
        <f>SUM(G14:G25)</f>
        <v>0</v>
      </c>
      <c r="J10" s="359">
        <f>SUM(H14:H25)</f>
        <v>0</v>
      </c>
      <c r="K10" s="360">
        <f>SUM(I14:I25)</f>
        <v>0</v>
      </c>
    </row>
    <row r="11" spans="1:11" ht="25.5" customHeight="1" x14ac:dyDescent="0.2">
      <c r="A11" s="314"/>
      <c r="B11" s="308" t="s">
        <v>646</v>
      </c>
      <c r="C11" s="247"/>
      <c r="D11" s="184"/>
      <c r="E11" s="185"/>
      <c r="F11" s="248"/>
      <c r="G11" s="187"/>
      <c r="H11" s="188"/>
      <c r="I11" s="188"/>
      <c r="J11" s="188"/>
      <c r="K11" s="189"/>
    </row>
    <row r="12" spans="1:11" ht="26.25" customHeight="1" x14ac:dyDescent="0.2">
      <c r="A12" s="181" t="s">
        <v>15</v>
      </c>
      <c r="B12" s="316" t="s">
        <v>644</v>
      </c>
      <c r="C12" s="247"/>
      <c r="D12" s="184"/>
      <c r="E12" s="185"/>
      <c r="F12" s="248"/>
      <c r="G12" s="187"/>
      <c r="H12" s="188">
        <f>F12+G12</f>
        <v>0</v>
      </c>
      <c r="I12" s="188">
        <f>E12*F12</f>
        <v>0</v>
      </c>
      <c r="J12" s="188">
        <f>K12-I12</f>
        <v>0</v>
      </c>
      <c r="K12" s="189">
        <f>E12*H12</f>
        <v>0</v>
      </c>
    </row>
    <row r="13" spans="1:11" ht="12.75" customHeight="1" x14ac:dyDescent="0.2">
      <c r="A13" s="181"/>
      <c r="B13" s="310" t="s">
        <v>479</v>
      </c>
      <c r="C13" s="247"/>
      <c r="D13" s="184"/>
      <c r="E13" s="185"/>
      <c r="F13" s="248"/>
      <c r="G13" s="187"/>
      <c r="H13" s="188"/>
      <c r="I13" s="188"/>
      <c r="J13" s="188"/>
      <c r="K13" s="189"/>
    </row>
    <row r="14" spans="1:11" ht="12.75" customHeight="1" x14ac:dyDescent="0.2">
      <c r="A14" s="181" t="s">
        <v>15</v>
      </c>
      <c r="B14" s="311" t="s">
        <v>647</v>
      </c>
      <c r="C14" s="298" t="s">
        <v>648</v>
      </c>
      <c r="D14" s="284" t="s">
        <v>16</v>
      </c>
      <c r="E14" s="317">
        <v>10</v>
      </c>
      <c r="F14" s="248"/>
      <c r="G14" s="187"/>
      <c r="H14" s="188">
        <f>F14+G14</f>
        <v>0</v>
      </c>
      <c r="I14" s="188">
        <f>E14*F14</f>
        <v>0</v>
      </c>
      <c r="J14" s="188">
        <f>K14-I14</f>
        <v>0</v>
      </c>
      <c r="K14" s="189">
        <f>E14*H14</f>
        <v>0</v>
      </c>
    </row>
    <row r="15" spans="1:11" x14ac:dyDescent="0.2">
      <c r="A15" s="181" t="s">
        <v>17</v>
      </c>
      <c r="B15" s="311" t="s">
        <v>649</v>
      </c>
      <c r="C15" s="298" t="s">
        <v>648</v>
      </c>
      <c r="D15" s="284" t="s">
        <v>16</v>
      </c>
      <c r="E15" s="317">
        <v>10</v>
      </c>
      <c r="F15" s="248"/>
      <c r="G15" s="187"/>
      <c r="H15" s="188">
        <f t="shared" ref="H15:H24" si="0">F15+G15</f>
        <v>0</v>
      </c>
      <c r="I15" s="188">
        <f t="shared" ref="I15:I24" si="1">E15*F15</f>
        <v>0</v>
      </c>
      <c r="J15" s="188">
        <f t="shared" ref="J15:J24" si="2">K15-I15</f>
        <v>0</v>
      </c>
      <c r="K15" s="189">
        <f t="shared" ref="K15:K24" si="3">E15*H15</f>
        <v>0</v>
      </c>
    </row>
    <row r="16" spans="1:11" x14ac:dyDescent="0.2">
      <c r="A16" s="181" t="s">
        <v>18</v>
      </c>
      <c r="B16" s="311" t="s">
        <v>650</v>
      </c>
      <c r="C16" s="298" t="s">
        <v>648</v>
      </c>
      <c r="D16" s="284" t="s">
        <v>16</v>
      </c>
      <c r="E16" s="317">
        <v>10</v>
      </c>
      <c r="F16" s="248"/>
      <c r="G16" s="187"/>
      <c r="H16" s="188">
        <f t="shared" si="0"/>
        <v>0</v>
      </c>
      <c r="I16" s="188">
        <f t="shared" si="1"/>
        <v>0</v>
      </c>
      <c r="J16" s="188">
        <f t="shared" si="2"/>
        <v>0</v>
      </c>
      <c r="K16" s="189">
        <f t="shared" si="3"/>
        <v>0</v>
      </c>
    </row>
    <row r="17" spans="1:11" x14ac:dyDescent="0.2">
      <c r="A17" s="181" t="s">
        <v>60</v>
      </c>
      <c r="B17" s="311" t="s">
        <v>651</v>
      </c>
      <c r="C17" s="298" t="s">
        <v>648</v>
      </c>
      <c r="D17" s="284" t="s">
        <v>16</v>
      </c>
      <c r="E17" s="317">
        <v>10</v>
      </c>
      <c r="F17" s="248"/>
      <c r="G17" s="187"/>
      <c r="H17" s="188">
        <f t="shared" si="0"/>
        <v>0</v>
      </c>
      <c r="I17" s="188">
        <f t="shared" si="1"/>
        <v>0</v>
      </c>
      <c r="J17" s="188">
        <f t="shared" si="2"/>
        <v>0</v>
      </c>
      <c r="K17" s="189">
        <f t="shared" si="3"/>
        <v>0</v>
      </c>
    </row>
    <row r="18" spans="1:11" x14ac:dyDescent="0.2">
      <c r="A18" s="181" t="s">
        <v>70</v>
      </c>
      <c r="B18" s="311" t="s">
        <v>652</v>
      </c>
      <c r="C18" s="298" t="s">
        <v>648</v>
      </c>
      <c r="D18" s="284" t="s">
        <v>16</v>
      </c>
      <c r="E18" s="317">
        <v>11</v>
      </c>
      <c r="F18" s="249"/>
      <c r="G18" s="187"/>
      <c r="H18" s="188">
        <f t="shared" si="0"/>
        <v>0</v>
      </c>
      <c r="I18" s="188">
        <f t="shared" si="1"/>
        <v>0</v>
      </c>
      <c r="J18" s="188">
        <f t="shared" si="2"/>
        <v>0</v>
      </c>
      <c r="K18" s="189">
        <f t="shared" si="3"/>
        <v>0</v>
      </c>
    </row>
    <row r="19" spans="1:11" x14ac:dyDescent="0.2">
      <c r="A19" s="181" t="s">
        <v>32</v>
      </c>
      <c r="B19" s="318" t="s">
        <v>653</v>
      </c>
      <c r="C19" s="298" t="s">
        <v>657</v>
      </c>
      <c r="D19" s="284" t="s">
        <v>603</v>
      </c>
      <c r="E19" s="317">
        <v>16</v>
      </c>
      <c r="F19" s="249"/>
      <c r="G19" s="187"/>
      <c r="H19" s="188">
        <f t="shared" si="0"/>
        <v>0</v>
      </c>
      <c r="I19" s="188">
        <f t="shared" si="1"/>
        <v>0</v>
      </c>
      <c r="J19" s="188">
        <f t="shared" si="2"/>
        <v>0</v>
      </c>
      <c r="K19" s="189">
        <f t="shared" si="3"/>
        <v>0</v>
      </c>
    </row>
    <row r="20" spans="1:11" x14ac:dyDescent="0.2">
      <c r="A20" s="181" t="s">
        <v>71</v>
      </c>
      <c r="B20" s="318" t="s">
        <v>654</v>
      </c>
      <c r="C20" s="298" t="s">
        <v>657</v>
      </c>
      <c r="D20" s="284" t="s">
        <v>16</v>
      </c>
      <c r="E20" s="317">
        <v>5</v>
      </c>
      <c r="F20" s="249"/>
      <c r="G20" s="187"/>
      <c r="H20" s="188">
        <f t="shared" si="0"/>
        <v>0</v>
      </c>
      <c r="I20" s="188">
        <f t="shared" si="1"/>
        <v>0</v>
      </c>
      <c r="J20" s="188">
        <f t="shared" si="2"/>
        <v>0</v>
      </c>
      <c r="K20" s="189">
        <f t="shared" si="3"/>
        <v>0</v>
      </c>
    </row>
    <row r="21" spans="1:11" x14ac:dyDescent="0.2">
      <c r="A21" s="181" t="s">
        <v>72</v>
      </c>
      <c r="B21" s="318" t="s">
        <v>655</v>
      </c>
      <c r="C21" s="298" t="s">
        <v>658</v>
      </c>
      <c r="D21" s="284" t="s">
        <v>16</v>
      </c>
      <c r="E21" s="317">
        <v>6</v>
      </c>
      <c r="F21" s="249"/>
      <c r="G21" s="187"/>
      <c r="H21" s="188">
        <f t="shared" si="0"/>
        <v>0</v>
      </c>
      <c r="I21" s="188">
        <f t="shared" si="1"/>
        <v>0</v>
      </c>
      <c r="J21" s="188">
        <f t="shared" si="2"/>
        <v>0</v>
      </c>
      <c r="K21" s="189">
        <f t="shared" si="3"/>
        <v>0</v>
      </c>
    </row>
    <row r="22" spans="1:11" x14ac:dyDescent="0.2">
      <c r="A22" s="181" t="s">
        <v>110</v>
      </c>
      <c r="B22" s="318" t="s">
        <v>656</v>
      </c>
      <c r="C22" s="298" t="s">
        <v>659</v>
      </c>
      <c r="D22" s="284" t="s">
        <v>585</v>
      </c>
      <c r="E22" s="319">
        <v>40.200000000000003</v>
      </c>
      <c r="F22" s="249"/>
      <c r="G22" s="187"/>
      <c r="H22" s="188">
        <f t="shared" si="0"/>
        <v>0</v>
      </c>
      <c r="I22" s="188">
        <f t="shared" si="1"/>
        <v>0</v>
      </c>
      <c r="J22" s="188">
        <f t="shared" si="2"/>
        <v>0</v>
      </c>
      <c r="K22" s="189">
        <f t="shared" si="3"/>
        <v>0</v>
      </c>
    </row>
    <row r="23" spans="1:11" x14ac:dyDescent="0.2">
      <c r="A23" s="181" t="s">
        <v>39</v>
      </c>
      <c r="B23" s="318" t="s">
        <v>660</v>
      </c>
      <c r="C23" s="298" t="s">
        <v>662</v>
      </c>
      <c r="D23" s="284" t="s">
        <v>570</v>
      </c>
      <c r="E23" s="319">
        <v>2.2000000000000002</v>
      </c>
      <c r="F23" s="249"/>
      <c r="G23" s="187"/>
      <c r="H23" s="188">
        <f t="shared" si="0"/>
        <v>0</v>
      </c>
      <c r="I23" s="188">
        <f t="shared" si="1"/>
        <v>0</v>
      </c>
      <c r="J23" s="188">
        <f t="shared" si="2"/>
        <v>0</v>
      </c>
      <c r="K23" s="189">
        <f t="shared" si="3"/>
        <v>0</v>
      </c>
    </row>
    <row r="24" spans="1:11" x14ac:dyDescent="0.2">
      <c r="A24" s="181" t="s">
        <v>111</v>
      </c>
      <c r="B24" s="318" t="s">
        <v>661</v>
      </c>
      <c r="C24" s="298" t="s">
        <v>662</v>
      </c>
      <c r="D24" s="284" t="s">
        <v>570</v>
      </c>
      <c r="E24" s="319">
        <v>4.5999999999999996</v>
      </c>
      <c r="F24" s="249"/>
      <c r="G24" s="187"/>
      <c r="H24" s="188">
        <f t="shared" si="0"/>
        <v>0</v>
      </c>
      <c r="I24" s="188">
        <f t="shared" si="1"/>
        <v>0</v>
      </c>
      <c r="J24" s="188">
        <f t="shared" si="2"/>
        <v>0</v>
      </c>
      <c r="K24" s="189">
        <f t="shared" si="3"/>
        <v>0</v>
      </c>
    </row>
    <row r="25" spans="1:11" ht="13.5" thickBot="1" x14ac:dyDescent="0.25">
      <c r="A25" s="315"/>
      <c r="B25" s="313"/>
      <c r="C25" s="298"/>
      <c r="D25" s="284"/>
      <c r="E25" s="317"/>
      <c r="F25" s="248"/>
      <c r="G25" s="187"/>
      <c r="H25" s="188"/>
      <c r="I25" s="188"/>
      <c r="J25" s="188"/>
      <c r="K25" s="189"/>
    </row>
    <row r="26" spans="1:11" ht="13.5" thickBot="1" x14ac:dyDescent="0.25">
      <c r="A26" s="358" t="s">
        <v>645</v>
      </c>
      <c r="B26" s="359"/>
      <c r="C26" s="359"/>
      <c r="D26" s="359"/>
      <c r="E26" s="359"/>
      <c r="F26" s="359"/>
      <c r="G26" s="359"/>
      <c r="H26" s="359"/>
      <c r="I26" s="359">
        <f>SUM(G28:G32)</f>
        <v>0</v>
      </c>
      <c r="J26" s="359">
        <f>SUM(H28:H32)</f>
        <v>0</v>
      </c>
      <c r="K26" s="360">
        <f>SUM(I28:I32)</f>
        <v>0</v>
      </c>
    </row>
    <row r="27" spans="1:11" x14ac:dyDescent="0.2">
      <c r="A27" s="252"/>
      <c r="B27" s="256"/>
      <c r="C27" s="258"/>
      <c r="D27" s="252"/>
      <c r="E27" s="253"/>
      <c r="F27" s="254"/>
      <c r="G27" s="252"/>
      <c r="H27" s="252"/>
      <c r="I27" s="252"/>
      <c r="J27" s="252"/>
      <c r="K27" s="255"/>
    </row>
    <row r="28" spans="1:11" ht="14.25" customHeight="1" x14ac:dyDescent="0.2">
      <c r="A28" s="181" t="s">
        <v>15</v>
      </c>
      <c r="B28" s="182" t="s">
        <v>663</v>
      </c>
      <c r="C28" s="259" t="s">
        <v>664</v>
      </c>
      <c r="D28" s="184" t="s">
        <v>585</v>
      </c>
      <c r="E28" s="238">
        <v>54.6</v>
      </c>
      <c r="F28" s="251"/>
      <c r="G28" s="187"/>
      <c r="H28" s="188">
        <f>F28+G28</f>
        <v>0</v>
      </c>
      <c r="I28" s="188">
        <f>E28*F28</f>
        <v>0</v>
      </c>
      <c r="J28" s="188">
        <f>K28-I28</f>
        <v>0</v>
      </c>
      <c r="K28" s="189">
        <f>E28*H28</f>
        <v>0</v>
      </c>
    </row>
    <row r="29" spans="1:11" ht="29.25" customHeight="1" x14ac:dyDescent="0.2">
      <c r="A29" s="181" t="s">
        <v>17</v>
      </c>
      <c r="B29" s="182" t="s">
        <v>665</v>
      </c>
      <c r="C29" s="247"/>
      <c r="D29" s="184" t="s">
        <v>585</v>
      </c>
      <c r="E29" s="238">
        <v>106</v>
      </c>
      <c r="F29" s="186"/>
      <c r="G29" s="187"/>
      <c r="H29" s="188">
        <f t="shared" ref="H29:H31" si="4">F29+G29</f>
        <v>0</v>
      </c>
      <c r="I29" s="188">
        <f t="shared" ref="I29:I31" si="5">E29*F29</f>
        <v>0</v>
      </c>
      <c r="J29" s="188">
        <f t="shared" ref="J29:J31" si="6">K29-I29</f>
        <v>0</v>
      </c>
      <c r="K29" s="189">
        <f t="shared" ref="K29:K31" si="7">E29*H29</f>
        <v>0</v>
      </c>
    </row>
    <row r="30" spans="1:11" ht="14.25" customHeight="1" x14ac:dyDescent="0.2">
      <c r="A30" s="181" t="s">
        <v>18</v>
      </c>
      <c r="B30" s="182" t="s">
        <v>666</v>
      </c>
      <c r="C30" s="247"/>
      <c r="D30" s="184" t="s">
        <v>585</v>
      </c>
      <c r="E30" s="238">
        <v>56.5</v>
      </c>
      <c r="F30" s="186"/>
      <c r="G30" s="187"/>
      <c r="H30" s="188">
        <f t="shared" si="4"/>
        <v>0</v>
      </c>
      <c r="I30" s="188">
        <f t="shared" si="5"/>
        <v>0</v>
      </c>
      <c r="J30" s="188">
        <f t="shared" si="6"/>
        <v>0</v>
      </c>
      <c r="K30" s="189">
        <f t="shared" si="7"/>
        <v>0</v>
      </c>
    </row>
    <row r="31" spans="1:11" ht="14.25" customHeight="1" x14ac:dyDescent="0.2">
      <c r="A31" s="181" t="s">
        <v>60</v>
      </c>
      <c r="B31" s="182" t="s">
        <v>667</v>
      </c>
      <c r="C31" s="247"/>
      <c r="D31" s="184" t="s">
        <v>585</v>
      </c>
      <c r="E31" s="238">
        <v>11.1</v>
      </c>
      <c r="F31" s="186"/>
      <c r="G31" s="187"/>
      <c r="H31" s="188">
        <f t="shared" si="4"/>
        <v>0</v>
      </c>
      <c r="I31" s="188">
        <f t="shared" si="5"/>
        <v>0</v>
      </c>
      <c r="J31" s="188">
        <f t="shared" si="6"/>
        <v>0</v>
      </c>
      <c r="K31" s="189">
        <f t="shared" si="7"/>
        <v>0</v>
      </c>
    </row>
    <row r="32" spans="1:11" ht="13.5" thickBot="1" x14ac:dyDescent="0.25">
      <c r="A32" s="269"/>
      <c r="B32" s="270"/>
      <c r="C32" s="271"/>
      <c r="D32" s="272"/>
      <c r="E32" s="273"/>
      <c r="F32" s="274"/>
      <c r="G32" s="275"/>
      <c r="H32" s="276"/>
      <c r="I32" s="276"/>
      <c r="J32" s="276"/>
      <c r="K32" s="277"/>
    </row>
    <row r="33" spans="1:11" ht="13.5" thickBot="1" x14ac:dyDescent="0.25">
      <c r="A33" s="373"/>
      <c r="B33" s="374"/>
      <c r="C33" s="375"/>
      <c r="D33" s="190"/>
      <c r="E33" s="191"/>
      <c r="F33" s="192"/>
      <c r="G33" s="193"/>
      <c r="H33" s="193"/>
      <c r="I33" s="194"/>
      <c r="J33" s="194"/>
      <c r="K33" s="195"/>
    </row>
    <row r="34" spans="1:11" ht="13.5" customHeight="1" thickBot="1" x14ac:dyDescent="0.25">
      <c r="A34" s="376" t="s">
        <v>560</v>
      </c>
      <c r="B34" s="377"/>
      <c r="C34" s="378"/>
      <c r="D34" s="196"/>
      <c r="E34" s="197"/>
      <c r="F34" s="198"/>
      <c r="G34" s="199"/>
      <c r="H34" s="200"/>
      <c r="I34" s="200">
        <f>SUM(I35:I36)</f>
        <v>0</v>
      </c>
      <c r="J34" s="200">
        <f>SUM(J35:J36)</f>
        <v>0</v>
      </c>
      <c r="K34" s="200">
        <f>SUM(K35:K36)</f>
        <v>0</v>
      </c>
    </row>
    <row r="35" spans="1:11" x14ac:dyDescent="0.2">
      <c r="A35" s="201"/>
      <c r="B35" s="202"/>
      <c r="C35" s="203"/>
      <c r="D35" s="204"/>
      <c r="E35" s="204"/>
      <c r="F35" s="205"/>
      <c r="G35" s="206"/>
      <c r="H35" s="188">
        <f>F35+G35</f>
        <v>0</v>
      </c>
      <c r="I35" s="188">
        <f>E35*F35</f>
        <v>0</v>
      </c>
      <c r="J35" s="188">
        <f>K35-I35</f>
        <v>0</v>
      </c>
      <c r="K35" s="189">
        <f>E35*H35</f>
        <v>0</v>
      </c>
    </row>
    <row r="36" spans="1:11" x14ac:dyDescent="0.2">
      <c r="A36" s="201"/>
      <c r="B36" s="207"/>
      <c r="C36" s="208"/>
      <c r="D36" s="209"/>
      <c r="E36" s="209"/>
      <c r="F36" s="205"/>
      <c r="G36" s="206"/>
      <c r="H36" s="188">
        <f>F36+G36</f>
        <v>0</v>
      </c>
      <c r="I36" s="188">
        <f>E36*F36</f>
        <v>0</v>
      </c>
      <c r="J36" s="188">
        <f>K36-I36</f>
        <v>0</v>
      </c>
      <c r="K36" s="189">
        <f>E36*H36</f>
        <v>0</v>
      </c>
    </row>
    <row r="37" spans="1:11" x14ac:dyDescent="0.2">
      <c r="A37" s="210"/>
      <c r="B37" s="211"/>
      <c r="C37" s="212"/>
      <c r="D37" s="213"/>
      <c r="E37" s="214"/>
      <c r="F37" s="215"/>
      <c r="G37" s="216"/>
      <c r="H37" s="217"/>
      <c r="I37" s="217"/>
      <c r="J37" s="217"/>
      <c r="K37" s="218"/>
    </row>
    <row r="38" spans="1:11" ht="13.5" thickBot="1" x14ac:dyDescent="0.25">
      <c r="A38" s="210"/>
      <c r="B38" s="219"/>
      <c r="C38" s="220"/>
      <c r="D38" s="221"/>
      <c r="E38" s="222"/>
      <c r="F38" s="215"/>
      <c r="G38" s="216"/>
      <c r="H38" s="217"/>
      <c r="I38" s="217"/>
      <c r="J38" s="217"/>
      <c r="K38" s="218"/>
    </row>
    <row r="39" spans="1:11" ht="13.5" customHeight="1" thickBot="1" x14ac:dyDescent="0.25">
      <c r="A39" s="379" t="s">
        <v>20</v>
      </c>
      <c r="B39" s="380"/>
      <c r="C39" s="380"/>
      <c r="D39" s="381"/>
      <c r="E39" s="223">
        <v>18.8</v>
      </c>
      <c r="F39" s="224"/>
      <c r="G39" s="225"/>
      <c r="H39" s="225"/>
      <c r="I39" s="225">
        <f>I10+I34</f>
        <v>0</v>
      </c>
      <c r="J39" s="225">
        <f>J10+J34</f>
        <v>0</v>
      </c>
      <c r="K39" s="225">
        <f>K10+K34</f>
        <v>0</v>
      </c>
    </row>
    <row r="41" spans="1:11" x14ac:dyDescent="0.2">
      <c r="A41" s="230"/>
      <c r="B41" s="231" t="s">
        <v>54</v>
      </c>
    </row>
  </sheetData>
  <mergeCells count="19">
    <mergeCell ref="F7:G7"/>
    <mergeCell ref="H7:K7"/>
    <mergeCell ref="A2:K2"/>
    <mergeCell ref="A3:K3"/>
    <mergeCell ref="A4:K4"/>
    <mergeCell ref="A5:K5"/>
    <mergeCell ref="A6:K6"/>
    <mergeCell ref="I8:K8"/>
    <mergeCell ref="A10:K10"/>
    <mergeCell ref="A26:K26"/>
    <mergeCell ref="A33:C33"/>
    <mergeCell ref="A8:A9"/>
    <mergeCell ref="B8:B9"/>
    <mergeCell ref="C8:C9"/>
    <mergeCell ref="D8:D9"/>
    <mergeCell ref="E8:E9"/>
    <mergeCell ref="F8:H8"/>
    <mergeCell ref="A34:C34"/>
    <mergeCell ref="A39:D3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7" fitToHeight="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4"/>
  <sheetViews>
    <sheetView zoomScale="80" zoomScaleNormal="80" workbookViewId="0">
      <pane xSplit="13" ySplit="5" topLeftCell="N6" activePane="bottomRight" state="frozen"/>
      <selection pane="topRight" activeCell="N1" sqref="N1"/>
      <selection pane="bottomLeft" activeCell="A6" sqref="A6"/>
      <selection pane="bottomRight" activeCell="I44" sqref="I44"/>
    </sheetView>
  </sheetViews>
  <sheetFormatPr defaultRowHeight="12.75" x14ac:dyDescent="0.2"/>
  <cols>
    <col min="1" max="1" width="6.7109375" style="236" customWidth="1"/>
    <col min="2" max="2" width="60.140625" style="233" customWidth="1"/>
    <col min="3" max="3" width="23.5703125" style="232" customWidth="1"/>
    <col min="4" max="4" width="8.7109375" style="233" hidden="1" customWidth="1"/>
    <col min="5" max="5" width="11.42578125" style="233" hidden="1" customWidth="1"/>
    <col min="6" max="6" width="16" style="234" hidden="1" customWidth="1"/>
    <col min="7" max="7" width="11.42578125" style="234" hidden="1" customWidth="1"/>
    <col min="8" max="8" width="15.140625" style="234" hidden="1" customWidth="1"/>
    <col min="9" max="10" width="18.42578125" style="234" customWidth="1"/>
    <col min="11" max="11" width="18.42578125" style="235" customWidth="1"/>
    <col min="12" max="16384" width="9.140625" style="177"/>
  </cols>
  <sheetData>
    <row r="1" spans="1:11" ht="13.5" x14ac:dyDescent="0.2">
      <c r="A1" s="171" t="s">
        <v>0</v>
      </c>
      <c r="B1" s="172"/>
      <c r="C1" s="173"/>
      <c r="D1" s="174"/>
      <c r="E1" s="174"/>
      <c r="F1" s="175"/>
      <c r="G1" s="175"/>
      <c r="H1" s="175"/>
      <c r="I1" s="175"/>
      <c r="J1" s="175"/>
      <c r="K1" s="176"/>
    </row>
    <row r="2" spans="1:11" s="237" customFormat="1" ht="13.5" customHeight="1" x14ac:dyDescent="0.2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s="237" customFormat="1" ht="13.5" customHeight="1" x14ac:dyDescent="0.2">
      <c r="A3" s="347" t="s">
        <v>672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s="237" customFormat="1" ht="18" customHeight="1" x14ac:dyDescent="0.2">
      <c r="A4" s="347" t="s">
        <v>562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ht="13.5" thickBot="1" x14ac:dyDescent="0.25">
      <c r="A5" s="348" t="s">
        <v>2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ht="14.25" thickBot="1" x14ac:dyDescent="0.25">
      <c r="A6" s="178"/>
      <c r="B6" s="178"/>
      <c r="C6" s="178"/>
      <c r="D6" s="178"/>
      <c r="E6" s="178"/>
      <c r="F6" s="349" t="s">
        <v>3</v>
      </c>
      <c r="G6" s="349"/>
      <c r="H6" s="350" t="s">
        <v>4</v>
      </c>
      <c r="I6" s="350"/>
      <c r="J6" s="350"/>
      <c r="K6" s="350"/>
    </row>
    <row r="7" spans="1:11" ht="13.5" thickBot="1" x14ac:dyDescent="0.25">
      <c r="A7" s="353" t="s">
        <v>5</v>
      </c>
      <c r="B7" s="354" t="s">
        <v>6</v>
      </c>
      <c r="C7" s="354" t="s">
        <v>7</v>
      </c>
      <c r="D7" s="354" t="s">
        <v>8</v>
      </c>
      <c r="E7" s="355" t="s">
        <v>9</v>
      </c>
      <c r="F7" s="356" t="s">
        <v>10</v>
      </c>
      <c r="G7" s="356"/>
      <c r="H7" s="356"/>
      <c r="I7" s="357" t="s">
        <v>11</v>
      </c>
      <c r="J7" s="357"/>
      <c r="K7" s="357"/>
    </row>
    <row r="8" spans="1:11" ht="26.25" thickBot="1" x14ac:dyDescent="0.25">
      <c r="A8" s="353"/>
      <c r="B8" s="354"/>
      <c r="C8" s="354"/>
      <c r="D8" s="354"/>
      <c r="E8" s="355"/>
      <c r="F8" s="179" t="s">
        <v>12</v>
      </c>
      <c r="G8" s="180" t="s">
        <v>13</v>
      </c>
      <c r="H8" s="180" t="s">
        <v>14</v>
      </c>
      <c r="I8" s="180" t="s">
        <v>12</v>
      </c>
      <c r="J8" s="180" t="s">
        <v>13</v>
      </c>
      <c r="K8" s="180" t="s">
        <v>14</v>
      </c>
    </row>
    <row r="9" spans="1:11" x14ac:dyDescent="0.2">
      <c r="A9" s="181"/>
      <c r="B9" s="182" t="s">
        <v>673</v>
      </c>
      <c r="C9" s="183"/>
      <c r="D9" s="184"/>
      <c r="E9" s="238"/>
      <c r="F9" s="186"/>
      <c r="G9" s="187"/>
      <c r="H9" s="188"/>
      <c r="I9" s="188">
        <f>ВК!I73</f>
        <v>0</v>
      </c>
      <c r="J9" s="188">
        <f>ВК!J73</f>
        <v>0</v>
      </c>
      <c r="K9" s="189">
        <f>ВК!K73</f>
        <v>0</v>
      </c>
    </row>
    <row r="10" spans="1:11" x14ac:dyDescent="0.2">
      <c r="A10" s="181"/>
      <c r="B10" s="182" t="s">
        <v>674</v>
      </c>
      <c r="C10" s="183"/>
      <c r="D10" s="184"/>
      <c r="E10" s="238"/>
      <c r="F10" s="186"/>
      <c r="G10" s="187"/>
      <c r="H10" s="188"/>
      <c r="I10" s="188">
        <f>НВК!I85</f>
        <v>0</v>
      </c>
      <c r="J10" s="188">
        <f>НВК!J85</f>
        <v>0</v>
      </c>
      <c r="K10" s="189">
        <f>НВК!K85</f>
        <v>0</v>
      </c>
    </row>
    <row r="11" spans="1:11" x14ac:dyDescent="0.2">
      <c r="A11" s="181"/>
      <c r="B11" s="182" t="s">
        <v>675</v>
      </c>
      <c r="C11" s="183"/>
      <c r="D11" s="184"/>
      <c r="E11" s="238"/>
      <c r="F11" s="186"/>
      <c r="G11" s="187"/>
      <c r="H11" s="188"/>
      <c r="I11" s="188">
        <f>ОВ!I295</f>
        <v>0</v>
      </c>
      <c r="J11" s="188">
        <f>ОВ!J295</f>
        <v>0</v>
      </c>
      <c r="K11" s="189">
        <f>ОВ!K295</f>
        <v>0</v>
      </c>
    </row>
    <row r="12" spans="1:11" ht="25.5" x14ac:dyDescent="0.2">
      <c r="A12" s="181"/>
      <c r="B12" s="182" t="s">
        <v>676</v>
      </c>
      <c r="C12" s="183"/>
      <c r="D12" s="184"/>
      <c r="E12" s="238"/>
      <c r="F12" s="186"/>
      <c r="G12" s="187"/>
      <c r="H12" s="188"/>
      <c r="I12" s="188">
        <f>ОС!I60</f>
        <v>0</v>
      </c>
      <c r="J12" s="188">
        <f>ОС!J60</f>
        <v>0</v>
      </c>
      <c r="K12" s="189">
        <f>ОС!K60</f>
        <v>0</v>
      </c>
    </row>
    <row r="13" spans="1:11" x14ac:dyDescent="0.2">
      <c r="A13" s="181"/>
      <c r="B13" s="182" t="s">
        <v>685</v>
      </c>
      <c r="C13" s="183"/>
      <c r="D13" s="184"/>
      <c r="E13" s="238"/>
      <c r="F13" s="186"/>
      <c r="G13" s="187"/>
      <c r="H13" s="188"/>
      <c r="I13" s="188">
        <f>ПС!I47</f>
        <v>0</v>
      </c>
      <c r="J13" s="188">
        <f>ПС!J47</f>
        <v>0</v>
      </c>
      <c r="K13" s="189">
        <f>ПС!K47</f>
        <v>0</v>
      </c>
    </row>
    <row r="14" spans="1:11" x14ac:dyDescent="0.2">
      <c r="A14" s="181"/>
      <c r="B14" s="182" t="s">
        <v>677</v>
      </c>
      <c r="C14" s="183"/>
      <c r="D14" s="184"/>
      <c r="E14" s="238"/>
      <c r="F14" s="186"/>
      <c r="G14" s="187"/>
      <c r="H14" s="188"/>
      <c r="I14" s="188">
        <f>СС!I17</f>
        <v>0</v>
      </c>
      <c r="J14" s="188">
        <f>СС!J17</f>
        <v>0</v>
      </c>
      <c r="K14" s="189">
        <f>СС!K17</f>
        <v>0</v>
      </c>
    </row>
    <row r="15" spans="1:11" x14ac:dyDescent="0.2">
      <c r="A15" s="181"/>
      <c r="B15" s="182" t="s">
        <v>678</v>
      </c>
      <c r="C15" s="183"/>
      <c r="D15" s="184"/>
      <c r="E15" s="238"/>
      <c r="F15" s="186"/>
      <c r="G15" s="187"/>
      <c r="H15" s="188"/>
      <c r="I15" s="188">
        <f>ЭМ!I62</f>
        <v>0</v>
      </c>
      <c r="J15" s="188">
        <f>ЭМ!J62</f>
        <v>0</v>
      </c>
      <c r="K15" s="189">
        <f>ЭМ!K62</f>
        <v>0</v>
      </c>
    </row>
    <row r="16" spans="1:11" x14ac:dyDescent="0.2">
      <c r="A16" s="181"/>
      <c r="B16" s="182" t="s">
        <v>679</v>
      </c>
      <c r="C16" s="183"/>
      <c r="D16" s="184"/>
      <c r="E16" s="238"/>
      <c r="F16" s="186"/>
      <c r="G16" s="187"/>
      <c r="H16" s="188"/>
      <c r="I16" s="188">
        <f>ЭН!I54</f>
        <v>0</v>
      </c>
      <c r="J16" s="188">
        <f>ЭН!J54</f>
        <v>0</v>
      </c>
      <c r="K16" s="189">
        <f>ЭН!K54</f>
        <v>0</v>
      </c>
    </row>
    <row r="17" spans="1:11" x14ac:dyDescent="0.2">
      <c r="A17" s="181"/>
      <c r="B17" s="182" t="s">
        <v>680</v>
      </c>
      <c r="C17" s="183"/>
      <c r="D17" s="184"/>
      <c r="E17" s="238"/>
      <c r="F17" s="186"/>
      <c r="G17" s="187"/>
      <c r="H17" s="188"/>
      <c r="I17" s="188">
        <f>ЭС!I43</f>
        <v>0</v>
      </c>
      <c r="J17" s="188">
        <f>ЭС!J43</f>
        <v>0</v>
      </c>
      <c r="K17" s="189">
        <f>ЭС!K43</f>
        <v>0</v>
      </c>
    </row>
    <row r="18" spans="1:11" x14ac:dyDescent="0.2">
      <c r="A18" s="181"/>
      <c r="B18" s="182" t="s">
        <v>681</v>
      </c>
      <c r="C18" s="183"/>
      <c r="D18" s="184"/>
      <c r="E18" s="238"/>
      <c r="F18" s="186"/>
      <c r="G18" s="187"/>
      <c r="H18" s="188"/>
      <c r="I18" s="188">
        <f>КЖ!I21</f>
        <v>0</v>
      </c>
      <c r="J18" s="188">
        <f>КЖ!J21</f>
        <v>0</v>
      </c>
      <c r="K18" s="189">
        <f>КЖ!K21</f>
        <v>0</v>
      </c>
    </row>
    <row r="19" spans="1:11" x14ac:dyDescent="0.2">
      <c r="A19" s="181"/>
      <c r="B19" s="182" t="s">
        <v>682</v>
      </c>
      <c r="C19" s="183"/>
      <c r="D19" s="184"/>
      <c r="E19" s="238"/>
      <c r="F19" s="186"/>
      <c r="G19" s="187"/>
      <c r="H19" s="188"/>
      <c r="I19" s="188">
        <f>КМ!I20</f>
        <v>0</v>
      </c>
      <c r="J19" s="188">
        <f>КМ!J20</f>
        <v>0</v>
      </c>
      <c r="K19" s="189">
        <f>КМ!K20</f>
        <v>0</v>
      </c>
    </row>
    <row r="20" spans="1:11" x14ac:dyDescent="0.2">
      <c r="A20" s="181"/>
      <c r="B20" s="182" t="s">
        <v>683</v>
      </c>
      <c r="C20" s="183"/>
      <c r="D20" s="184"/>
      <c r="E20" s="238"/>
      <c r="F20" s="186"/>
      <c r="G20" s="187"/>
      <c r="H20" s="188"/>
      <c r="I20" s="188">
        <f>АС!I74</f>
        <v>0</v>
      </c>
      <c r="J20" s="188">
        <f>АС!J74</f>
        <v>0</v>
      </c>
      <c r="K20" s="189">
        <f>АС!K74</f>
        <v>0</v>
      </c>
    </row>
    <row r="21" spans="1:11" x14ac:dyDescent="0.2">
      <c r="A21" s="181"/>
      <c r="B21" s="182" t="s">
        <v>684</v>
      </c>
      <c r="C21" s="183"/>
      <c r="D21" s="184"/>
      <c r="E21" s="238"/>
      <c r="F21" s="186"/>
      <c r="G21" s="187"/>
      <c r="H21" s="188"/>
      <c r="I21" s="188">
        <f>ГП!I39</f>
        <v>0</v>
      </c>
      <c r="J21" s="188">
        <f>ГП!J39</f>
        <v>0</v>
      </c>
      <c r="K21" s="189">
        <f>ГП!K39</f>
        <v>0</v>
      </c>
    </row>
    <row r="22" spans="1:11" ht="28.5" customHeight="1" thickBot="1" x14ac:dyDescent="0.25">
      <c r="A22" s="239"/>
      <c r="B22" s="240"/>
      <c r="C22" s="247"/>
      <c r="D22" s="241"/>
      <c r="E22" s="242"/>
      <c r="F22" s="243"/>
      <c r="G22" s="244"/>
      <c r="H22" s="245"/>
      <c r="I22" s="245"/>
      <c r="J22" s="245"/>
      <c r="K22" s="246"/>
    </row>
    <row r="23" spans="1:11" ht="13.5" thickBot="1" x14ac:dyDescent="0.25">
      <c r="A23" s="363" t="s">
        <v>20</v>
      </c>
      <c r="B23" s="363"/>
      <c r="C23" s="363"/>
      <c r="D23" s="363"/>
      <c r="E23" s="223"/>
      <c r="F23" s="224"/>
      <c r="G23" s="225"/>
      <c r="H23" s="225"/>
      <c r="I23" s="225">
        <f>SUM(I9:I22)</f>
        <v>0</v>
      </c>
      <c r="J23" s="225">
        <f>SUM(J9:J22)</f>
        <v>0</v>
      </c>
      <c r="K23" s="225">
        <f>SUM(K9:K22)</f>
        <v>0</v>
      </c>
    </row>
    <row r="24" spans="1:11" ht="13.5" thickBot="1" x14ac:dyDescent="0.25">
      <c r="A24" s="351" t="s">
        <v>21</v>
      </c>
      <c r="B24" s="351"/>
      <c r="C24" s="351"/>
      <c r="D24" s="351"/>
      <c r="E24" s="352"/>
      <c r="F24" s="352"/>
      <c r="G24" s="352"/>
      <c r="H24" s="352"/>
      <c r="I24" s="352"/>
      <c r="J24" s="352"/>
      <c r="K24" s="226"/>
    </row>
    <row r="25" spans="1:11" x14ac:dyDescent="0.2">
      <c r="A25" s="227">
        <v>1</v>
      </c>
      <c r="B25" s="364" t="s">
        <v>22</v>
      </c>
      <c r="C25" s="364"/>
      <c r="D25" s="365" t="s">
        <v>23</v>
      </c>
      <c r="E25" s="365"/>
      <c r="F25" s="366"/>
      <c r="G25" s="366"/>
      <c r="H25" s="366"/>
      <c r="I25" s="366"/>
      <c r="J25" s="366"/>
      <c r="K25" s="366"/>
    </row>
    <row r="26" spans="1:11" x14ac:dyDescent="0.2">
      <c r="A26" s="228">
        <v>2</v>
      </c>
      <c r="B26" s="367" t="s">
        <v>24</v>
      </c>
      <c r="C26" s="367"/>
      <c r="D26" s="368" t="s">
        <v>25</v>
      </c>
      <c r="E26" s="368"/>
      <c r="F26" s="369"/>
      <c r="G26" s="369"/>
      <c r="H26" s="369"/>
      <c r="I26" s="369"/>
      <c r="J26" s="369"/>
      <c r="K26" s="369"/>
    </row>
    <row r="27" spans="1:11" x14ac:dyDescent="0.2">
      <c r="A27" s="228">
        <v>3</v>
      </c>
      <c r="B27" s="367" t="s">
        <v>26</v>
      </c>
      <c r="C27" s="367"/>
      <c r="D27" s="368" t="s">
        <v>27</v>
      </c>
      <c r="E27" s="368"/>
      <c r="F27" s="369"/>
      <c r="G27" s="369"/>
      <c r="H27" s="369"/>
      <c r="I27" s="369"/>
      <c r="J27" s="369"/>
      <c r="K27" s="369"/>
    </row>
    <row r="28" spans="1:11" x14ac:dyDescent="0.2">
      <c r="A28" s="228">
        <v>4</v>
      </c>
      <c r="B28" s="367" t="s">
        <v>28</v>
      </c>
      <c r="C28" s="367"/>
      <c r="D28" s="368" t="s">
        <v>29</v>
      </c>
      <c r="E28" s="368"/>
      <c r="F28" s="369"/>
      <c r="G28" s="369"/>
      <c r="H28" s="369"/>
      <c r="I28" s="369"/>
      <c r="J28" s="369"/>
      <c r="K28" s="369"/>
    </row>
    <row r="29" spans="1:11" x14ac:dyDescent="0.2">
      <c r="A29" s="228">
        <v>5</v>
      </c>
      <c r="B29" s="367" t="s">
        <v>30</v>
      </c>
      <c r="C29" s="367"/>
      <c r="D29" s="368" t="s">
        <v>31</v>
      </c>
      <c r="E29" s="368"/>
      <c r="F29" s="369"/>
      <c r="G29" s="369"/>
      <c r="H29" s="369"/>
      <c r="I29" s="369"/>
      <c r="J29" s="369"/>
      <c r="K29" s="369"/>
    </row>
    <row r="30" spans="1:11" x14ac:dyDescent="0.2">
      <c r="A30" s="228" t="s">
        <v>32</v>
      </c>
      <c r="B30" s="367"/>
      <c r="C30" s="367"/>
      <c r="D30" s="368"/>
      <c r="E30" s="368"/>
      <c r="F30" s="369"/>
      <c r="G30" s="369"/>
      <c r="H30" s="369"/>
      <c r="I30" s="369"/>
      <c r="J30" s="369"/>
      <c r="K30" s="369"/>
    </row>
    <row r="31" spans="1:11" x14ac:dyDescent="0.2">
      <c r="A31" s="228">
        <v>7</v>
      </c>
      <c r="B31" s="367" t="s">
        <v>33</v>
      </c>
      <c r="C31" s="367"/>
      <c r="D31" s="368" t="s">
        <v>34</v>
      </c>
      <c r="E31" s="368"/>
      <c r="F31" s="369"/>
      <c r="G31" s="369"/>
      <c r="H31" s="369"/>
      <c r="I31" s="369"/>
      <c r="J31" s="369"/>
      <c r="K31" s="369"/>
    </row>
    <row r="32" spans="1:11" x14ac:dyDescent="0.2">
      <c r="A32" s="228">
        <v>8</v>
      </c>
      <c r="B32" s="367" t="s">
        <v>35</v>
      </c>
      <c r="C32" s="367"/>
      <c r="D32" s="368" t="s">
        <v>36</v>
      </c>
      <c r="E32" s="368"/>
      <c r="F32" s="369"/>
      <c r="G32" s="369"/>
      <c r="H32" s="369"/>
      <c r="I32" s="369"/>
      <c r="J32" s="369"/>
      <c r="K32" s="369"/>
    </row>
    <row r="33" spans="1:11" x14ac:dyDescent="0.2">
      <c r="A33" s="228">
        <v>9</v>
      </c>
      <c r="B33" s="367" t="s">
        <v>37</v>
      </c>
      <c r="C33" s="367"/>
      <c r="D33" s="368" t="s">
        <v>38</v>
      </c>
      <c r="E33" s="368"/>
      <c r="F33" s="369"/>
      <c r="G33" s="369"/>
      <c r="H33" s="369"/>
      <c r="I33" s="369"/>
      <c r="J33" s="369"/>
      <c r="K33" s="369"/>
    </row>
    <row r="34" spans="1:11" x14ac:dyDescent="0.2">
      <c r="A34" s="228" t="s">
        <v>39</v>
      </c>
      <c r="B34" s="367"/>
      <c r="C34" s="367"/>
      <c r="D34" s="368"/>
      <c r="E34" s="368"/>
      <c r="F34" s="369"/>
      <c r="G34" s="369"/>
      <c r="H34" s="369"/>
      <c r="I34" s="369"/>
      <c r="J34" s="369"/>
      <c r="K34" s="369"/>
    </row>
    <row r="35" spans="1:11" x14ac:dyDescent="0.2">
      <c r="A35" s="228">
        <v>11</v>
      </c>
      <c r="B35" s="367" t="s">
        <v>40</v>
      </c>
      <c r="C35" s="367"/>
      <c r="D35" s="368" t="s">
        <v>41</v>
      </c>
      <c r="E35" s="368"/>
      <c r="F35" s="369"/>
      <c r="G35" s="369"/>
      <c r="H35" s="369"/>
      <c r="I35" s="369"/>
      <c r="J35" s="369"/>
      <c r="K35" s="369"/>
    </row>
    <row r="36" spans="1:11" x14ac:dyDescent="0.2">
      <c r="A36" s="228">
        <v>12</v>
      </c>
      <c r="B36" s="367" t="s">
        <v>42</v>
      </c>
      <c r="C36" s="367"/>
      <c r="D36" s="368" t="s">
        <v>43</v>
      </c>
      <c r="E36" s="368"/>
      <c r="F36" s="369"/>
      <c r="G36" s="369"/>
      <c r="H36" s="369"/>
      <c r="I36" s="369"/>
      <c r="J36" s="369"/>
      <c r="K36" s="369"/>
    </row>
    <row r="37" spans="1:11" x14ac:dyDescent="0.2">
      <c r="A37" s="228">
        <v>13</v>
      </c>
      <c r="B37" s="367" t="s">
        <v>44</v>
      </c>
      <c r="C37" s="367"/>
      <c r="D37" s="368" t="s">
        <v>45</v>
      </c>
      <c r="E37" s="368"/>
      <c r="F37" s="369"/>
      <c r="G37" s="369"/>
      <c r="H37" s="369"/>
      <c r="I37" s="369"/>
      <c r="J37" s="369"/>
      <c r="K37" s="369"/>
    </row>
    <row r="38" spans="1:11" ht="43.5" customHeight="1" x14ac:dyDescent="0.2">
      <c r="A38" s="228">
        <v>14</v>
      </c>
      <c r="B38" s="367" t="s">
        <v>46</v>
      </c>
      <c r="C38" s="367"/>
      <c r="D38" s="368" t="s">
        <v>47</v>
      </c>
      <c r="E38" s="368"/>
      <c r="F38" s="369" t="s">
        <v>48</v>
      </c>
      <c r="G38" s="369"/>
      <c r="H38" s="369"/>
      <c r="I38" s="369"/>
      <c r="J38" s="369"/>
      <c r="K38" s="369"/>
    </row>
    <row r="39" spans="1:11" x14ac:dyDescent="0.2">
      <c r="A39" s="228">
        <v>15</v>
      </c>
      <c r="B39" s="367" t="s">
        <v>49</v>
      </c>
      <c r="C39" s="367"/>
      <c r="D39" s="368" t="s">
        <v>50</v>
      </c>
      <c r="E39" s="368"/>
      <c r="F39" s="369"/>
      <c r="G39" s="369"/>
      <c r="H39" s="369"/>
      <c r="I39" s="369"/>
      <c r="J39" s="369"/>
      <c r="K39" s="369"/>
    </row>
    <row r="40" spans="1:11" x14ac:dyDescent="0.2">
      <c r="A40" s="228">
        <v>16</v>
      </c>
      <c r="B40" s="367" t="s">
        <v>51</v>
      </c>
      <c r="C40" s="367"/>
      <c r="D40" s="368"/>
      <c r="E40" s="368"/>
      <c r="F40" s="369"/>
      <c r="G40" s="369"/>
      <c r="H40" s="369"/>
      <c r="I40" s="369"/>
      <c r="J40" s="369"/>
      <c r="K40" s="369"/>
    </row>
    <row r="41" spans="1:11" x14ac:dyDescent="0.2">
      <c r="A41" s="228">
        <v>17</v>
      </c>
      <c r="B41" s="367" t="s">
        <v>52</v>
      </c>
      <c r="C41" s="367"/>
      <c r="D41" s="368"/>
      <c r="E41" s="368"/>
      <c r="F41" s="369"/>
      <c r="G41" s="369"/>
      <c r="H41" s="369"/>
      <c r="I41" s="369"/>
      <c r="J41" s="369"/>
      <c r="K41" s="369"/>
    </row>
    <row r="42" spans="1:11" ht="13.5" thickBot="1" x14ac:dyDescent="0.25">
      <c r="A42" s="229">
        <v>18</v>
      </c>
      <c r="B42" s="370" t="s">
        <v>53</v>
      </c>
      <c r="C42" s="370"/>
      <c r="D42" s="371"/>
      <c r="E42" s="371"/>
      <c r="F42" s="372"/>
      <c r="G42" s="372"/>
      <c r="H42" s="372"/>
      <c r="I42" s="372"/>
      <c r="J42" s="372"/>
      <c r="K42" s="372"/>
    </row>
    <row r="44" spans="1:11" x14ac:dyDescent="0.2">
      <c r="A44" s="230"/>
      <c r="B44" s="231" t="s">
        <v>54</v>
      </c>
    </row>
  </sheetData>
  <mergeCells count="70">
    <mergeCell ref="B41:C41"/>
    <mergeCell ref="D41:E41"/>
    <mergeCell ref="F41:K41"/>
    <mergeCell ref="B42:C42"/>
    <mergeCell ref="D42:E42"/>
    <mergeCell ref="F42:K42"/>
    <mergeCell ref="B39:C39"/>
    <mergeCell ref="D39:E39"/>
    <mergeCell ref="F39:K39"/>
    <mergeCell ref="B40:C40"/>
    <mergeCell ref="D40:E40"/>
    <mergeCell ref="F40:K40"/>
    <mergeCell ref="B38:C38"/>
    <mergeCell ref="D38:E38"/>
    <mergeCell ref="F38:K38"/>
    <mergeCell ref="A7:A8"/>
    <mergeCell ref="B7:B8"/>
    <mergeCell ref="C7:C8"/>
    <mergeCell ref="D7:D8"/>
    <mergeCell ref="E7:E8"/>
    <mergeCell ref="F7:H7"/>
    <mergeCell ref="I7:K7"/>
    <mergeCell ref="B36:C36"/>
    <mergeCell ref="D36:E36"/>
    <mergeCell ref="F36:K36"/>
    <mergeCell ref="B37:C37"/>
    <mergeCell ref="D37:E37"/>
    <mergeCell ref="F37:K37"/>
    <mergeCell ref="B34:C34"/>
    <mergeCell ref="D34:E34"/>
    <mergeCell ref="F34:K34"/>
    <mergeCell ref="B35:C35"/>
    <mergeCell ref="D35:E35"/>
    <mergeCell ref="F35:K35"/>
    <mergeCell ref="B32:C32"/>
    <mergeCell ref="D32:E32"/>
    <mergeCell ref="F32:K32"/>
    <mergeCell ref="B33:C33"/>
    <mergeCell ref="D33:E33"/>
    <mergeCell ref="F33:K33"/>
    <mergeCell ref="B30:C30"/>
    <mergeCell ref="D30:E30"/>
    <mergeCell ref="F30:K30"/>
    <mergeCell ref="B31:C31"/>
    <mergeCell ref="D31:E31"/>
    <mergeCell ref="F31:K31"/>
    <mergeCell ref="B28:C28"/>
    <mergeCell ref="D28:E28"/>
    <mergeCell ref="F28:K28"/>
    <mergeCell ref="B29:C29"/>
    <mergeCell ref="D29:E29"/>
    <mergeCell ref="F29:K29"/>
    <mergeCell ref="B26:C26"/>
    <mergeCell ref="D26:E26"/>
    <mergeCell ref="F26:K26"/>
    <mergeCell ref="B27:C27"/>
    <mergeCell ref="D27:E27"/>
    <mergeCell ref="F27:K27"/>
    <mergeCell ref="B25:C25"/>
    <mergeCell ref="D25:E25"/>
    <mergeCell ref="F25:K25"/>
    <mergeCell ref="A24:D24"/>
    <mergeCell ref="E24:J24"/>
    <mergeCell ref="A23:D23"/>
    <mergeCell ref="A2:K2"/>
    <mergeCell ref="A3:K3"/>
    <mergeCell ref="A4:K4"/>
    <mergeCell ref="A5:K5"/>
    <mergeCell ref="F6:G6"/>
    <mergeCell ref="H6:K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7"/>
  <sheetViews>
    <sheetView zoomScale="55" zoomScaleNormal="55"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N10" sqref="N10"/>
    </sheetView>
  </sheetViews>
  <sheetFormatPr defaultRowHeight="15.75" outlineLevelRow="3" x14ac:dyDescent="0.2"/>
  <cols>
    <col min="1" max="1" width="11.28515625" style="141" customWidth="1"/>
    <col min="2" max="2" width="56.42578125" style="119" customWidth="1"/>
    <col min="3" max="3" width="40.42578125" style="138" customWidth="1"/>
    <col min="4" max="4" width="11.28515625" style="119" customWidth="1"/>
    <col min="5" max="5" width="15.140625" style="119" customWidth="1"/>
    <col min="6" max="6" width="16.85546875" style="139" customWidth="1"/>
    <col min="7" max="7" width="17.85546875" style="139" customWidth="1"/>
    <col min="8" max="8" width="18.42578125" style="139" customWidth="1"/>
    <col min="9" max="9" width="25" style="139" customWidth="1"/>
    <col min="10" max="10" width="29.85546875" style="139" customWidth="1"/>
    <col min="11" max="11" width="27.140625" style="140" customWidth="1"/>
    <col min="12" max="1023" width="9.140625" style="119" customWidth="1"/>
    <col min="1024" max="16384" width="9.140625" style="120"/>
  </cols>
  <sheetData>
    <row r="1" spans="1:1024" ht="26.25" customHeight="1" x14ac:dyDescent="0.2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">
      <c r="A3" s="331" t="s">
        <v>430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15" customHeight="1" thickBot="1" x14ac:dyDescent="0.25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25">
      <c r="A6" s="94"/>
      <c r="B6" s="94"/>
      <c r="C6" s="94"/>
      <c r="D6" s="94"/>
      <c r="E6" s="94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25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2"/>
    </row>
    <row r="8" spans="1:1024" ht="15.75" customHeight="1" thickBot="1" x14ac:dyDescent="0.25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2"/>
    </row>
    <row r="9" spans="1:1024" ht="36" customHeight="1" thickBot="1" x14ac:dyDescent="0.25">
      <c r="A9" s="326"/>
      <c r="B9" s="327"/>
      <c r="C9" s="327"/>
      <c r="D9" s="327"/>
      <c r="E9" s="328"/>
      <c r="F9" s="12" t="s">
        <v>12</v>
      </c>
      <c r="G9" s="13" t="s">
        <v>13</v>
      </c>
      <c r="H9" s="13" t="s">
        <v>14</v>
      </c>
      <c r="I9" s="13" t="s">
        <v>12</v>
      </c>
      <c r="J9" s="13" t="s">
        <v>13</v>
      </c>
      <c r="K9" s="104" t="s">
        <v>14</v>
      </c>
    </row>
    <row r="10" spans="1:1024" s="135" customFormat="1" ht="23.25" customHeight="1" thickBot="1" x14ac:dyDescent="0.25">
      <c r="A10" s="337" t="s">
        <v>122</v>
      </c>
      <c r="B10" s="337"/>
      <c r="C10" s="337"/>
      <c r="D10" s="63"/>
      <c r="E10" s="64"/>
      <c r="F10" s="65"/>
      <c r="G10" s="66"/>
      <c r="H10" s="67"/>
      <c r="I10" s="67">
        <f>I11+I28</f>
        <v>0</v>
      </c>
      <c r="J10" s="67">
        <f t="shared" ref="J10:K10" si="0">J11+J28</f>
        <v>0</v>
      </c>
      <c r="K10" s="67">
        <f t="shared" si="0"/>
        <v>0</v>
      </c>
      <c r="AMJ10" s="120"/>
    </row>
    <row r="11" spans="1:1024" s="121" customFormat="1" ht="25.5" customHeight="1" thickBot="1" x14ac:dyDescent="0.25">
      <c r="A11" s="323" t="s">
        <v>128</v>
      </c>
      <c r="B11" s="323"/>
      <c r="C11" s="323"/>
      <c r="D11" s="14"/>
      <c r="E11" s="15"/>
      <c r="F11" s="16"/>
      <c r="G11" s="17"/>
      <c r="H11" s="18"/>
      <c r="I11" s="18">
        <f>SUM(I12:I27)</f>
        <v>0</v>
      </c>
      <c r="J11" s="18">
        <f t="shared" ref="J11:K11" si="1">SUM(J12:J27)</f>
        <v>0</v>
      </c>
      <c r="K11" s="18">
        <f t="shared" si="1"/>
        <v>0</v>
      </c>
      <c r="AMJ11" s="122"/>
    </row>
    <row r="12" spans="1:1024" s="121" customFormat="1" ht="29.25" customHeight="1" x14ac:dyDescent="0.2">
      <c r="A12" s="20"/>
      <c r="B12" s="21" t="s">
        <v>140</v>
      </c>
      <c r="C12" s="35" t="s">
        <v>142</v>
      </c>
      <c r="D12" s="23" t="s">
        <v>67</v>
      </c>
      <c r="E12" s="24">
        <v>0</v>
      </c>
      <c r="F12" s="25"/>
      <c r="G12" s="123"/>
      <c r="H12" s="27">
        <f>F12+G12</f>
        <v>0</v>
      </c>
      <c r="I12" s="27">
        <f>E12*F12</f>
        <v>0</v>
      </c>
      <c r="J12" s="27">
        <f>E12*G12</f>
        <v>0</v>
      </c>
      <c r="K12" s="28">
        <f>I12+J12</f>
        <v>0</v>
      </c>
      <c r="AMJ12" s="122"/>
    </row>
    <row r="13" spans="1:1024" s="121" customFormat="1" ht="24" customHeight="1" x14ac:dyDescent="0.2">
      <c r="A13" s="20"/>
      <c r="B13" s="21" t="s">
        <v>141</v>
      </c>
      <c r="C13" s="35" t="s">
        <v>129</v>
      </c>
      <c r="D13" s="23" t="s">
        <v>67</v>
      </c>
      <c r="E13" s="24">
        <v>0</v>
      </c>
      <c r="F13" s="25"/>
      <c r="G13" s="123"/>
      <c r="H13" s="27">
        <f t="shared" ref="H13" si="2">F13+G13</f>
        <v>0</v>
      </c>
      <c r="I13" s="27">
        <f t="shared" ref="I13" si="3">E13*F13</f>
        <v>0</v>
      </c>
      <c r="J13" s="27">
        <f t="shared" ref="J13" si="4">E13*G13</f>
        <v>0</v>
      </c>
      <c r="K13" s="28">
        <f t="shared" ref="K13" si="5">I13+J13</f>
        <v>0</v>
      </c>
      <c r="AMJ13" s="122"/>
    </row>
    <row r="14" spans="1:1024" s="124" customFormat="1" ht="22.5" customHeight="1" x14ac:dyDescent="0.2">
      <c r="A14" s="20"/>
      <c r="B14" s="126" t="s">
        <v>123</v>
      </c>
      <c r="C14" s="22"/>
      <c r="D14" s="23"/>
      <c r="E14" s="24"/>
      <c r="F14" s="25"/>
      <c r="G14" s="123"/>
      <c r="H14" s="27"/>
      <c r="I14" s="27"/>
      <c r="J14" s="27"/>
      <c r="K14" s="28"/>
      <c r="AMJ14" s="125"/>
    </row>
    <row r="15" spans="1:1024" s="124" customFormat="1" ht="25.5" customHeight="1" x14ac:dyDescent="0.2">
      <c r="A15" s="20"/>
      <c r="B15" s="21" t="s">
        <v>135</v>
      </c>
      <c r="C15" s="22"/>
      <c r="D15" s="23" t="s">
        <v>67</v>
      </c>
      <c r="E15" s="24">
        <v>1</v>
      </c>
      <c r="F15" s="25"/>
      <c r="G15" s="123"/>
      <c r="H15" s="27">
        <f>F15+G15</f>
        <v>0</v>
      </c>
      <c r="I15" s="27">
        <f>E15*F15</f>
        <v>0</v>
      </c>
      <c r="J15" s="27">
        <f>E15*G15</f>
        <v>0</v>
      </c>
      <c r="K15" s="28">
        <f>I15+J15</f>
        <v>0</v>
      </c>
      <c r="AMJ15" s="125"/>
    </row>
    <row r="16" spans="1:1024" s="124" customFormat="1" ht="22.5" customHeight="1" x14ac:dyDescent="0.2">
      <c r="A16" s="20"/>
      <c r="B16" s="21" t="s">
        <v>130</v>
      </c>
      <c r="C16" s="22"/>
      <c r="D16" s="23" t="s">
        <v>67</v>
      </c>
      <c r="E16" s="24">
        <v>2</v>
      </c>
      <c r="F16" s="25"/>
      <c r="G16" s="123"/>
      <c r="H16" s="27">
        <f>F16+G16</f>
        <v>0</v>
      </c>
      <c r="I16" s="27">
        <f>E16*F16</f>
        <v>0</v>
      </c>
      <c r="J16" s="27">
        <f>E16*G16</f>
        <v>0</v>
      </c>
      <c r="K16" s="28">
        <f>I16+J16</f>
        <v>0</v>
      </c>
      <c r="AMJ16" s="125"/>
    </row>
    <row r="17" spans="1:1024" s="124" customFormat="1" ht="22.5" customHeight="1" x14ac:dyDescent="0.2">
      <c r="A17" s="20"/>
      <c r="B17" s="126" t="s">
        <v>131</v>
      </c>
      <c r="C17" s="22"/>
      <c r="D17" s="23"/>
      <c r="E17" s="24"/>
      <c r="F17" s="25"/>
      <c r="G17" s="123"/>
      <c r="H17" s="27"/>
      <c r="I17" s="27"/>
      <c r="J17" s="27"/>
      <c r="K17" s="28"/>
      <c r="AMJ17" s="125"/>
    </row>
    <row r="18" spans="1:1024" s="124" customFormat="1" ht="24" customHeight="1" x14ac:dyDescent="0.2">
      <c r="A18" s="20"/>
      <c r="B18" s="21" t="s">
        <v>136</v>
      </c>
      <c r="C18" s="22"/>
      <c r="D18" s="23" t="s">
        <v>67</v>
      </c>
      <c r="E18" s="24">
        <v>1</v>
      </c>
      <c r="F18" s="25"/>
      <c r="G18" s="123"/>
      <c r="H18" s="27">
        <f t="shared" ref="H18:H19" si="6">F18+G18</f>
        <v>0</v>
      </c>
      <c r="I18" s="27">
        <f t="shared" ref="I18:I19" si="7">E18*F18</f>
        <v>0</v>
      </c>
      <c r="J18" s="27">
        <f t="shared" ref="J18:J19" si="8">E18*G18</f>
        <v>0</v>
      </c>
      <c r="K18" s="28">
        <f t="shared" ref="K18:K19" si="9">I18+J18</f>
        <v>0</v>
      </c>
      <c r="AMJ18" s="125"/>
    </row>
    <row r="19" spans="1:1024" s="124" customFormat="1" ht="22.5" customHeight="1" x14ac:dyDescent="0.2">
      <c r="A19" s="20"/>
      <c r="B19" s="21" t="s">
        <v>137</v>
      </c>
      <c r="C19" s="22"/>
      <c r="D19" s="23" t="s">
        <v>67</v>
      </c>
      <c r="E19" s="24">
        <v>1</v>
      </c>
      <c r="F19" s="25"/>
      <c r="G19" s="123"/>
      <c r="H19" s="27">
        <f t="shared" si="6"/>
        <v>0</v>
      </c>
      <c r="I19" s="27">
        <f t="shared" si="7"/>
        <v>0</v>
      </c>
      <c r="J19" s="27">
        <f t="shared" si="8"/>
        <v>0</v>
      </c>
      <c r="K19" s="28">
        <f t="shared" si="9"/>
        <v>0</v>
      </c>
      <c r="AMJ19" s="125"/>
    </row>
    <row r="20" spans="1:1024" s="124" customFormat="1" ht="24" customHeight="1" x14ac:dyDescent="0.2">
      <c r="A20" s="20"/>
      <c r="B20" s="21" t="s">
        <v>143</v>
      </c>
      <c r="C20" s="22"/>
      <c r="D20" s="23" t="s">
        <v>67</v>
      </c>
      <c r="E20" s="24">
        <v>2</v>
      </c>
      <c r="F20" s="25"/>
      <c r="G20" s="123"/>
      <c r="H20" s="27">
        <f t="shared" ref="H20" si="10">F20+G20</f>
        <v>0</v>
      </c>
      <c r="I20" s="27">
        <f t="shared" ref="I20" si="11">E20*F20</f>
        <v>0</v>
      </c>
      <c r="J20" s="27">
        <f t="shared" ref="J20" si="12">E20*G20</f>
        <v>0</v>
      </c>
      <c r="K20" s="28">
        <f t="shared" ref="K20" si="13">I20+J20</f>
        <v>0</v>
      </c>
      <c r="AMJ20" s="125"/>
    </row>
    <row r="21" spans="1:1024" s="124" customFormat="1" ht="24" customHeight="1" x14ac:dyDescent="0.2">
      <c r="A21" s="20"/>
      <c r="B21" s="126" t="s">
        <v>124</v>
      </c>
      <c r="C21" s="22"/>
      <c r="D21" s="23"/>
      <c r="E21" s="24"/>
      <c r="F21" s="25"/>
      <c r="G21" s="123"/>
      <c r="H21" s="27"/>
      <c r="I21" s="27"/>
      <c r="J21" s="27"/>
      <c r="K21" s="28"/>
      <c r="AMJ21" s="125"/>
    </row>
    <row r="22" spans="1:1024" s="124" customFormat="1" ht="22.5" customHeight="1" x14ac:dyDescent="0.2">
      <c r="A22" s="20"/>
      <c r="B22" s="21" t="s">
        <v>144</v>
      </c>
      <c r="C22" s="22"/>
      <c r="D22" s="23" t="s">
        <v>67</v>
      </c>
      <c r="E22" s="24">
        <v>1</v>
      </c>
      <c r="F22" s="25"/>
      <c r="G22" s="123"/>
      <c r="H22" s="27">
        <f t="shared" ref="H22:H23" si="14">F22+G22</f>
        <v>0</v>
      </c>
      <c r="I22" s="27">
        <f t="shared" ref="I22:I23" si="15">E22*F22</f>
        <v>0</v>
      </c>
      <c r="J22" s="27">
        <f t="shared" ref="J22:J23" si="16">E22*G22</f>
        <v>0</v>
      </c>
      <c r="K22" s="28">
        <f t="shared" ref="K22:K23" si="17">I22+J22</f>
        <v>0</v>
      </c>
      <c r="AMJ22" s="125"/>
    </row>
    <row r="23" spans="1:1024" s="124" customFormat="1" ht="23.25" customHeight="1" x14ac:dyDescent="0.2">
      <c r="A23" s="20"/>
      <c r="B23" s="21" t="s">
        <v>132</v>
      </c>
      <c r="C23" s="22"/>
      <c r="D23" s="23" t="s">
        <v>67</v>
      </c>
      <c r="E23" s="24">
        <v>1</v>
      </c>
      <c r="F23" s="25"/>
      <c r="G23" s="123"/>
      <c r="H23" s="27">
        <f t="shared" si="14"/>
        <v>0</v>
      </c>
      <c r="I23" s="27">
        <f t="shared" si="15"/>
        <v>0</v>
      </c>
      <c r="J23" s="27">
        <f t="shared" si="16"/>
        <v>0</v>
      </c>
      <c r="K23" s="28">
        <f t="shared" si="17"/>
        <v>0</v>
      </c>
      <c r="AMJ23" s="125"/>
    </row>
    <row r="24" spans="1:1024" s="124" customFormat="1" ht="25.5" customHeight="1" x14ac:dyDescent="0.2">
      <c r="A24" s="20"/>
      <c r="B24" s="126" t="s">
        <v>125</v>
      </c>
      <c r="C24" s="22"/>
      <c r="D24" s="23"/>
      <c r="E24" s="24"/>
      <c r="F24" s="25"/>
      <c r="G24" s="123"/>
      <c r="H24" s="27"/>
      <c r="I24" s="27"/>
      <c r="J24" s="27"/>
      <c r="K24" s="28"/>
      <c r="AMJ24" s="125"/>
    </row>
    <row r="25" spans="1:1024" s="124" customFormat="1" ht="24" customHeight="1" x14ac:dyDescent="0.2">
      <c r="A25" s="20"/>
      <c r="B25" s="21" t="s">
        <v>126</v>
      </c>
      <c r="C25" s="22"/>
      <c r="D25" s="23" t="s">
        <v>67</v>
      </c>
      <c r="E25" s="24">
        <v>2</v>
      </c>
      <c r="F25" s="25"/>
      <c r="G25" s="123"/>
      <c r="H25" s="27">
        <f t="shared" ref="H25:H27" si="18">F25+G25</f>
        <v>0</v>
      </c>
      <c r="I25" s="27">
        <f t="shared" ref="I25:I27" si="19">E25*F25</f>
        <v>0</v>
      </c>
      <c r="J25" s="27">
        <f t="shared" ref="J25:J27" si="20">E25*G25</f>
        <v>0</v>
      </c>
      <c r="K25" s="28">
        <f t="shared" ref="K25:K27" si="21">I25+J25</f>
        <v>0</v>
      </c>
      <c r="AMJ25" s="125"/>
    </row>
    <row r="26" spans="1:1024" s="124" customFormat="1" ht="24" customHeight="1" x14ac:dyDescent="0.2">
      <c r="A26" s="20"/>
      <c r="B26" s="126" t="s">
        <v>145</v>
      </c>
      <c r="C26" s="22"/>
      <c r="D26" s="23" t="s">
        <v>67</v>
      </c>
      <c r="E26" s="24">
        <v>2</v>
      </c>
      <c r="F26" s="25"/>
      <c r="G26" s="123"/>
      <c r="H26" s="27">
        <f t="shared" ref="H26" si="22">F26+G26</f>
        <v>0</v>
      </c>
      <c r="I26" s="27">
        <f t="shared" ref="I26" si="23">E26*F26</f>
        <v>0</v>
      </c>
      <c r="J26" s="27">
        <f t="shared" ref="J26" si="24">E26*G26</f>
        <v>0</v>
      </c>
      <c r="K26" s="28">
        <f t="shared" ref="K26" si="25">I26+J26</f>
        <v>0</v>
      </c>
      <c r="AMJ26" s="125"/>
    </row>
    <row r="27" spans="1:1024" s="124" customFormat="1" ht="27.75" customHeight="1" thickBot="1" x14ac:dyDescent="0.25">
      <c r="A27" s="20"/>
      <c r="B27" s="126" t="s">
        <v>127</v>
      </c>
      <c r="C27" s="22"/>
      <c r="D27" s="23" t="s">
        <v>67</v>
      </c>
      <c r="E27" s="24">
        <v>2</v>
      </c>
      <c r="F27" s="25"/>
      <c r="G27" s="123"/>
      <c r="H27" s="27">
        <f t="shared" si="18"/>
        <v>0</v>
      </c>
      <c r="I27" s="27">
        <f t="shared" si="19"/>
        <v>0</v>
      </c>
      <c r="J27" s="27">
        <f t="shared" si="20"/>
        <v>0</v>
      </c>
      <c r="K27" s="28">
        <f t="shared" si="21"/>
        <v>0</v>
      </c>
      <c r="AMJ27" s="125"/>
    </row>
    <row r="28" spans="1:1024" s="124" customFormat="1" ht="26.25" customHeight="1" thickBot="1" x14ac:dyDescent="0.25">
      <c r="A28" s="323" t="s">
        <v>146</v>
      </c>
      <c r="B28" s="323"/>
      <c r="C28" s="323"/>
      <c r="D28" s="323"/>
      <c r="E28" s="323"/>
      <c r="F28" s="323"/>
      <c r="G28" s="148"/>
      <c r="H28" s="148"/>
      <c r="I28" s="16">
        <f>SUM(I29:I38)</f>
        <v>0</v>
      </c>
      <c r="J28" s="16">
        <f>SUM(J29:J38)</f>
        <v>0</v>
      </c>
      <c r="K28" s="16">
        <f t="shared" ref="K28" si="26">SUM(K29:K38)</f>
        <v>0</v>
      </c>
      <c r="AMJ28" s="125"/>
    </row>
    <row r="29" spans="1:1024" s="135" customFormat="1" ht="42" customHeight="1" outlineLevel="3" x14ac:dyDescent="0.2">
      <c r="A29" s="20"/>
      <c r="B29" s="21" t="s">
        <v>147</v>
      </c>
      <c r="C29" s="35" t="s">
        <v>148</v>
      </c>
      <c r="D29" s="23" t="s">
        <v>151</v>
      </c>
      <c r="E29" s="29">
        <v>43</v>
      </c>
      <c r="F29" s="25"/>
      <c r="G29" s="41"/>
      <c r="H29" s="42">
        <f t="shared" ref="H29:H30" si="27">F29+G29</f>
        <v>0</v>
      </c>
      <c r="I29" s="42">
        <f t="shared" ref="I29:I30" si="28">E29*F29</f>
        <v>0</v>
      </c>
      <c r="J29" s="42">
        <f t="shared" ref="J29:J30" si="29">E29*G29</f>
        <v>0</v>
      </c>
      <c r="K29" s="52">
        <f t="shared" ref="K29:K30" si="30">I29+J29</f>
        <v>0</v>
      </c>
      <c r="AMJ29" s="120"/>
    </row>
    <row r="30" spans="1:1024" s="135" customFormat="1" ht="32.25" customHeight="1" outlineLevel="3" x14ac:dyDescent="0.2">
      <c r="A30" s="20"/>
      <c r="B30" s="21" t="s">
        <v>150</v>
      </c>
      <c r="C30" s="35" t="s">
        <v>149</v>
      </c>
      <c r="D30" s="23" t="s">
        <v>67</v>
      </c>
      <c r="E30" s="29">
        <v>3</v>
      </c>
      <c r="F30" s="25"/>
      <c r="G30" s="41"/>
      <c r="H30" s="42">
        <f t="shared" si="27"/>
        <v>0</v>
      </c>
      <c r="I30" s="42">
        <f t="shared" si="28"/>
        <v>0</v>
      </c>
      <c r="J30" s="42">
        <f t="shared" si="29"/>
        <v>0</v>
      </c>
      <c r="K30" s="52">
        <f t="shared" si="30"/>
        <v>0</v>
      </c>
      <c r="AMJ30" s="120"/>
    </row>
    <row r="31" spans="1:1024" s="135" customFormat="1" ht="32.25" customHeight="1" outlineLevel="3" x14ac:dyDescent="0.2">
      <c r="A31" s="20"/>
      <c r="B31" s="21" t="s">
        <v>162</v>
      </c>
      <c r="C31" s="35" t="s">
        <v>149</v>
      </c>
      <c r="D31" s="23" t="s">
        <v>151</v>
      </c>
      <c r="E31" s="59">
        <v>15.5</v>
      </c>
      <c r="F31" s="25"/>
      <c r="G31" s="41"/>
      <c r="H31" s="42">
        <f t="shared" ref="H31:H38" si="31">F31+G31</f>
        <v>0</v>
      </c>
      <c r="I31" s="42">
        <f t="shared" ref="I31:I38" si="32">E31*F31</f>
        <v>0</v>
      </c>
      <c r="J31" s="42">
        <f t="shared" ref="J31:J38" si="33">E31*G31</f>
        <v>0</v>
      </c>
      <c r="K31" s="52">
        <f t="shared" ref="K31:K38" si="34">I31+J31</f>
        <v>0</v>
      </c>
      <c r="AMJ31" s="120"/>
    </row>
    <row r="32" spans="1:1024" s="135" customFormat="1" ht="32.25" customHeight="1" outlineLevel="3" x14ac:dyDescent="0.2">
      <c r="A32" s="20"/>
      <c r="B32" s="21" t="s">
        <v>152</v>
      </c>
      <c r="C32" s="35"/>
      <c r="D32" s="23" t="s">
        <v>153</v>
      </c>
      <c r="E32" s="29">
        <v>2</v>
      </c>
      <c r="F32" s="25"/>
      <c r="G32" s="41"/>
      <c r="H32" s="42">
        <f t="shared" si="31"/>
        <v>0</v>
      </c>
      <c r="I32" s="42">
        <f t="shared" si="32"/>
        <v>0</v>
      </c>
      <c r="J32" s="42">
        <f t="shared" si="33"/>
        <v>0</v>
      </c>
      <c r="K32" s="52">
        <f t="shared" si="34"/>
        <v>0</v>
      </c>
      <c r="AMJ32" s="120"/>
    </row>
    <row r="33" spans="1:1024" s="135" customFormat="1" ht="32.25" customHeight="1" outlineLevel="3" x14ac:dyDescent="0.2">
      <c r="A33" s="20"/>
      <c r="B33" s="21" t="s">
        <v>154</v>
      </c>
      <c r="C33" s="35" t="s">
        <v>155</v>
      </c>
      <c r="D33" s="23" t="s">
        <v>156</v>
      </c>
      <c r="E33" s="29">
        <v>1</v>
      </c>
      <c r="F33" s="25"/>
      <c r="G33" s="41"/>
      <c r="H33" s="42">
        <f t="shared" si="31"/>
        <v>0</v>
      </c>
      <c r="I33" s="42">
        <f t="shared" si="32"/>
        <v>0</v>
      </c>
      <c r="J33" s="42">
        <f t="shared" si="33"/>
        <v>0</v>
      </c>
      <c r="K33" s="52">
        <f t="shared" si="34"/>
        <v>0</v>
      </c>
      <c r="AMJ33" s="120"/>
    </row>
    <row r="34" spans="1:1024" s="135" customFormat="1" ht="32.25" customHeight="1" outlineLevel="3" x14ac:dyDescent="0.2">
      <c r="A34" s="20"/>
      <c r="B34" s="21" t="s">
        <v>157</v>
      </c>
      <c r="C34" s="35" t="s">
        <v>155</v>
      </c>
      <c r="D34" s="23" t="s">
        <v>156</v>
      </c>
      <c r="E34" s="29">
        <v>1</v>
      </c>
      <c r="F34" s="25"/>
      <c r="G34" s="41"/>
      <c r="H34" s="42">
        <f t="shared" si="31"/>
        <v>0</v>
      </c>
      <c r="I34" s="42">
        <f t="shared" si="32"/>
        <v>0</v>
      </c>
      <c r="J34" s="42">
        <f t="shared" si="33"/>
        <v>0</v>
      </c>
      <c r="K34" s="52">
        <f t="shared" si="34"/>
        <v>0</v>
      </c>
      <c r="AMJ34" s="120"/>
    </row>
    <row r="35" spans="1:1024" s="135" customFormat="1" ht="32.25" customHeight="1" outlineLevel="3" x14ac:dyDescent="0.2">
      <c r="A35" s="20"/>
      <c r="B35" s="21" t="s">
        <v>158</v>
      </c>
      <c r="C35" s="35" t="s">
        <v>159</v>
      </c>
      <c r="D35" s="23" t="s">
        <v>153</v>
      </c>
      <c r="E35" s="29">
        <v>2</v>
      </c>
      <c r="F35" s="25"/>
      <c r="G35" s="41"/>
      <c r="H35" s="42">
        <f t="shared" si="31"/>
        <v>0</v>
      </c>
      <c r="I35" s="42">
        <f t="shared" si="32"/>
        <v>0</v>
      </c>
      <c r="J35" s="42">
        <f t="shared" si="33"/>
        <v>0</v>
      </c>
      <c r="K35" s="52">
        <f t="shared" si="34"/>
        <v>0</v>
      </c>
      <c r="AMJ35" s="120"/>
    </row>
    <row r="36" spans="1:1024" s="135" customFormat="1" ht="32.25" customHeight="1" outlineLevel="3" x14ac:dyDescent="0.2">
      <c r="A36" s="20"/>
      <c r="B36" s="21" t="s">
        <v>163</v>
      </c>
      <c r="C36" s="35"/>
      <c r="D36" s="23" t="s">
        <v>67</v>
      </c>
      <c r="E36" s="29">
        <v>2</v>
      </c>
      <c r="F36" s="25"/>
      <c r="G36" s="41"/>
      <c r="H36" s="42">
        <f t="shared" si="31"/>
        <v>0</v>
      </c>
      <c r="I36" s="42">
        <f t="shared" si="32"/>
        <v>0</v>
      </c>
      <c r="J36" s="42">
        <f t="shared" si="33"/>
        <v>0</v>
      </c>
      <c r="K36" s="52">
        <f t="shared" si="34"/>
        <v>0</v>
      </c>
      <c r="AMJ36" s="120"/>
    </row>
    <row r="37" spans="1:1024" s="135" customFormat="1" ht="32.25" customHeight="1" outlineLevel="3" x14ac:dyDescent="0.2">
      <c r="A37" s="20"/>
      <c r="B37" s="21" t="s">
        <v>160</v>
      </c>
      <c r="C37" s="22"/>
      <c r="D37" s="23" t="s">
        <v>161</v>
      </c>
      <c r="E37" s="29">
        <v>1</v>
      </c>
      <c r="F37" s="25"/>
      <c r="G37" s="41"/>
      <c r="H37" s="42">
        <f t="shared" si="31"/>
        <v>0</v>
      </c>
      <c r="I37" s="42">
        <f t="shared" si="32"/>
        <v>0</v>
      </c>
      <c r="J37" s="42">
        <f t="shared" si="33"/>
        <v>0</v>
      </c>
      <c r="K37" s="52">
        <f t="shared" si="34"/>
        <v>0</v>
      </c>
      <c r="AMJ37" s="120"/>
    </row>
    <row r="38" spans="1:1024" s="135" customFormat="1" ht="74.25" customHeight="1" outlineLevel="3" x14ac:dyDescent="0.2">
      <c r="A38" s="20"/>
      <c r="B38" s="21" t="s">
        <v>164</v>
      </c>
      <c r="C38" s="22"/>
      <c r="D38" s="23" t="s">
        <v>161</v>
      </c>
      <c r="E38" s="29">
        <v>1</v>
      </c>
      <c r="F38" s="25"/>
      <c r="G38" s="41"/>
      <c r="H38" s="42">
        <f t="shared" si="31"/>
        <v>0</v>
      </c>
      <c r="I38" s="42">
        <f t="shared" si="32"/>
        <v>0</v>
      </c>
      <c r="J38" s="42">
        <f t="shared" si="33"/>
        <v>0</v>
      </c>
      <c r="K38" s="52">
        <f t="shared" si="34"/>
        <v>0</v>
      </c>
      <c r="AMJ38" s="120"/>
    </row>
    <row r="39" spans="1:1024" s="135" customFormat="1" ht="15.75" customHeight="1" outlineLevel="3" x14ac:dyDescent="0.2">
      <c r="A39" s="329" t="s">
        <v>671</v>
      </c>
      <c r="B39" s="330"/>
      <c r="C39" s="330"/>
      <c r="D39" s="166"/>
      <c r="E39" s="167"/>
      <c r="F39" s="167"/>
      <c r="G39" s="167"/>
      <c r="H39" s="168"/>
      <c r="I39" s="168">
        <f>SUM(I40:I47)</f>
        <v>0</v>
      </c>
      <c r="J39" s="168">
        <f t="shared" ref="J39:K39" si="35">SUM(J40:J47)</f>
        <v>0</v>
      </c>
      <c r="K39" s="168">
        <f t="shared" si="35"/>
        <v>0</v>
      </c>
      <c r="AMJ39" s="120"/>
    </row>
    <row r="40" spans="1:1024" s="135" customFormat="1" ht="15.75" customHeight="1" outlineLevel="3" x14ac:dyDescent="0.2">
      <c r="A40" s="45"/>
      <c r="B40" s="384"/>
      <c r="C40" s="385"/>
      <c r="D40" s="386"/>
      <c r="E40" s="387"/>
      <c r="F40" s="41"/>
      <c r="G40" s="41"/>
      <c r="H40" s="42">
        <f t="shared" ref="H40:H47" si="36">F40+G40</f>
        <v>0</v>
      </c>
      <c r="I40" s="42">
        <f t="shared" ref="I40:I47" si="37">E40*F40</f>
        <v>0</v>
      </c>
      <c r="J40" s="42">
        <f t="shared" ref="J40:J47" si="38">E40*G40</f>
        <v>0</v>
      </c>
      <c r="K40" s="52">
        <f t="shared" ref="K40:K47" si="39">I40+J40</f>
        <v>0</v>
      </c>
      <c r="AMJ40" s="120"/>
    </row>
    <row r="41" spans="1:1024" s="135" customFormat="1" ht="15.75" customHeight="1" outlineLevel="3" x14ac:dyDescent="0.2">
      <c r="A41" s="45"/>
      <c r="B41" s="384"/>
      <c r="C41" s="385"/>
      <c r="D41" s="386"/>
      <c r="E41" s="387"/>
      <c r="F41" s="41"/>
      <c r="G41" s="41"/>
      <c r="H41" s="42">
        <f t="shared" si="36"/>
        <v>0</v>
      </c>
      <c r="I41" s="42">
        <f t="shared" si="37"/>
        <v>0</v>
      </c>
      <c r="J41" s="42">
        <f t="shared" si="38"/>
        <v>0</v>
      </c>
      <c r="K41" s="52">
        <f t="shared" si="39"/>
        <v>0</v>
      </c>
      <c r="AMJ41" s="120"/>
    </row>
    <row r="42" spans="1:1024" s="135" customFormat="1" outlineLevel="3" x14ac:dyDescent="0.2">
      <c r="A42" s="45"/>
      <c r="B42" s="384"/>
      <c r="C42" s="385"/>
      <c r="D42" s="386"/>
      <c r="E42" s="387"/>
      <c r="F42" s="41"/>
      <c r="G42" s="41"/>
      <c r="H42" s="42">
        <f t="shared" si="36"/>
        <v>0</v>
      </c>
      <c r="I42" s="42">
        <f t="shared" si="37"/>
        <v>0</v>
      </c>
      <c r="J42" s="42">
        <f t="shared" si="38"/>
        <v>0</v>
      </c>
      <c r="K42" s="52">
        <f t="shared" si="39"/>
        <v>0</v>
      </c>
      <c r="AMJ42" s="120"/>
    </row>
    <row r="43" spans="1:1024" s="135" customFormat="1" outlineLevel="3" x14ac:dyDescent="0.2">
      <c r="A43" s="45"/>
      <c r="B43" s="384"/>
      <c r="C43" s="385"/>
      <c r="D43" s="386"/>
      <c r="E43" s="387"/>
      <c r="F43" s="41"/>
      <c r="G43" s="41"/>
      <c r="H43" s="42">
        <f t="shared" si="36"/>
        <v>0</v>
      </c>
      <c r="I43" s="42">
        <f t="shared" si="37"/>
        <v>0</v>
      </c>
      <c r="J43" s="42">
        <f t="shared" si="38"/>
        <v>0</v>
      </c>
      <c r="K43" s="52">
        <f t="shared" si="39"/>
        <v>0</v>
      </c>
      <c r="AMJ43" s="120"/>
    </row>
    <row r="44" spans="1:1024" s="135" customFormat="1" outlineLevel="3" x14ac:dyDescent="0.2">
      <c r="A44" s="45"/>
      <c r="B44" s="384"/>
      <c r="C44" s="385"/>
      <c r="D44" s="386"/>
      <c r="E44" s="387"/>
      <c r="F44" s="41"/>
      <c r="G44" s="41"/>
      <c r="H44" s="42">
        <f t="shared" si="36"/>
        <v>0</v>
      </c>
      <c r="I44" s="42">
        <f t="shared" si="37"/>
        <v>0</v>
      </c>
      <c r="J44" s="42">
        <f t="shared" si="38"/>
        <v>0</v>
      </c>
      <c r="K44" s="52">
        <f t="shared" si="39"/>
        <v>0</v>
      </c>
      <c r="AMJ44" s="120"/>
    </row>
    <row r="45" spans="1:1024" s="135" customFormat="1" outlineLevel="3" x14ac:dyDescent="0.2">
      <c r="A45" s="45"/>
      <c r="B45" s="384"/>
      <c r="C45" s="385"/>
      <c r="D45" s="386"/>
      <c r="E45" s="387"/>
      <c r="F45" s="41"/>
      <c r="G45" s="41"/>
      <c r="H45" s="42">
        <f t="shared" si="36"/>
        <v>0</v>
      </c>
      <c r="I45" s="42">
        <f t="shared" si="37"/>
        <v>0</v>
      </c>
      <c r="J45" s="42">
        <f t="shared" si="38"/>
        <v>0</v>
      </c>
      <c r="K45" s="52">
        <f t="shared" si="39"/>
        <v>0</v>
      </c>
      <c r="AMJ45" s="120"/>
    </row>
    <row r="46" spans="1:1024" s="135" customFormat="1" outlineLevel="3" x14ac:dyDescent="0.2">
      <c r="A46" s="45"/>
      <c r="B46" s="384"/>
      <c r="C46" s="385"/>
      <c r="D46" s="386"/>
      <c r="E46" s="387"/>
      <c r="F46" s="41"/>
      <c r="G46" s="41"/>
      <c r="H46" s="42">
        <f t="shared" si="36"/>
        <v>0</v>
      </c>
      <c r="I46" s="42">
        <f t="shared" si="37"/>
        <v>0</v>
      </c>
      <c r="J46" s="42">
        <f t="shared" si="38"/>
        <v>0</v>
      </c>
      <c r="K46" s="52">
        <f t="shared" si="39"/>
        <v>0</v>
      </c>
      <c r="AMJ46" s="120"/>
    </row>
    <row r="47" spans="1:1024" s="135" customFormat="1" outlineLevel="3" x14ac:dyDescent="0.2">
      <c r="A47" s="45"/>
      <c r="B47" s="384"/>
      <c r="C47" s="385"/>
      <c r="D47" s="386"/>
      <c r="E47" s="387"/>
      <c r="F47" s="41"/>
      <c r="G47" s="41"/>
      <c r="H47" s="42">
        <f t="shared" si="36"/>
        <v>0</v>
      </c>
      <c r="I47" s="42">
        <f t="shared" si="37"/>
        <v>0</v>
      </c>
      <c r="J47" s="42">
        <f t="shared" si="38"/>
        <v>0</v>
      </c>
      <c r="K47" s="52">
        <f t="shared" si="39"/>
        <v>0</v>
      </c>
      <c r="AMJ47" s="120"/>
    </row>
    <row r="48" spans="1:1024" s="135" customFormat="1" ht="16.5" outlineLevel="3" thickBot="1" x14ac:dyDescent="0.25">
      <c r="A48" s="20"/>
      <c r="B48" s="21"/>
      <c r="C48" s="22"/>
      <c r="D48" s="23"/>
      <c r="E48" s="29"/>
      <c r="F48" s="25"/>
      <c r="G48" s="41"/>
      <c r="H48" s="42"/>
      <c r="I48" s="42"/>
      <c r="J48" s="42"/>
      <c r="K48" s="52"/>
      <c r="AMJ48" s="120"/>
    </row>
    <row r="49" spans="1:1024" s="135" customFormat="1" ht="24" customHeight="1" outlineLevel="3" thickBot="1" x14ac:dyDescent="0.25">
      <c r="A49" s="337" t="s">
        <v>551</v>
      </c>
      <c r="B49" s="337"/>
      <c r="C49" s="337"/>
      <c r="D49" s="63"/>
      <c r="E49" s="64"/>
      <c r="F49" s="65"/>
      <c r="G49" s="66"/>
      <c r="H49" s="67"/>
      <c r="I49" s="67">
        <f>I50+I66+I39</f>
        <v>0</v>
      </c>
      <c r="J49" s="67">
        <f t="shared" ref="J49:K49" si="40">J50+J66+J39</f>
        <v>0</v>
      </c>
      <c r="K49" s="67">
        <f t="shared" si="40"/>
        <v>0</v>
      </c>
      <c r="AMJ49" s="120"/>
    </row>
    <row r="50" spans="1:1024" s="135" customFormat="1" ht="27" customHeight="1" outlineLevel="3" thickBot="1" x14ac:dyDescent="0.25">
      <c r="A50" s="336" t="s">
        <v>133</v>
      </c>
      <c r="B50" s="336"/>
      <c r="C50" s="336"/>
      <c r="D50" s="150"/>
      <c r="E50" s="151"/>
      <c r="F50" s="152"/>
      <c r="G50" s="153"/>
      <c r="H50" s="154"/>
      <c r="I50" s="154">
        <f>SUM(I51:I65)</f>
        <v>0</v>
      </c>
      <c r="J50" s="154">
        <f t="shared" ref="J50:K50" si="41">SUM(J51:J65)</f>
        <v>0</v>
      </c>
      <c r="K50" s="154">
        <f t="shared" si="41"/>
        <v>0</v>
      </c>
      <c r="AMJ50" s="120"/>
    </row>
    <row r="51" spans="1:1024" s="135" customFormat="1" ht="24.95" customHeight="1" outlineLevel="3" x14ac:dyDescent="0.2">
      <c r="A51" s="20"/>
      <c r="B51" s="58" t="s">
        <v>165</v>
      </c>
      <c r="C51" s="35" t="s">
        <v>134</v>
      </c>
      <c r="D51" s="23" t="s">
        <v>67</v>
      </c>
      <c r="E51" s="24">
        <v>0</v>
      </c>
      <c r="F51" s="149"/>
      <c r="G51" s="123"/>
      <c r="H51" s="27">
        <f>F51+G51</f>
        <v>0</v>
      </c>
      <c r="I51" s="27">
        <f>E51*F51</f>
        <v>0</v>
      </c>
      <c r="J51" s="27">
        <f>E51*G51</f>
        <v>0</v>
      </c>
      <c r="K51" s="28">
        <f>I51+J51</f>
        <v>0</v>
      </c>
      <c r="AMJ51" s="120"/>
    </row>
    <row r="52" spans="1:1024" s="135" customFormat="1" ht="24.95" customHeight="1" outlineLevel="3" x14ac:dyDescent="0.2">
      <c r="A52" s="20"/>
      <c r="B52" s="58" t="s">
        <v>166</v>
      </c>
      <c r="C52" s="35" t="s">
        <v>134</v>
      </c>
      <c r="D52" s="23" t="s">
        <v>67</v>
      </c>
      <c r="E52" s="24">
        <v>0</v>
      </c>
      <c r="F52" s="25"/>
      <c r="G52" s="123"/>
      <c r="H52" s="27">
        <f t="shared" ref="H52:H54" si="42">F52+G52</f>
        <v>0</v>
      </c>
      <c r="I52" s="27">
        <f t="shared" ref="I52:I54" si="43">E52*F52</f>
        <v>0</v>
      </c>
      <c r="J52" s="27">
        <f t="shared" ref="J52:J54" si="44">E52*G52</f>
        <v>0</v>
      </c>
      <c r="K52" s="28">
        <f t="shared" ref="K52:K54" si="45">I52+J52</f>
        <v>0</v>
      </c>
      <c r="AMJ52" s="120"/>
    </row>
    <row r="53" spans="1:1024" s="135" customFormat="1" ht="24.95" customHeight="1" outlineLevel="3" x14ac:dyDescent="0.2">
      <c r="A53" s="20"/>
      <c r="B53" s="58" t="s">
        <v>167</v>
      </c>
      <c r="C53" s="35" t="s">
        <v>134</v>
      </c>
      <c r="D53" s="23" t="s">
        <v>67</v>
      </c>
      <c r="E53" s="24">
        <v>0</v>
      </c>
      <c r="F53" s="25"/>
      <c r="G53" s="123"/>
      <c r="H53" s="27">
        <f t="shared" si="42"/>
        <v>0</v>
      </c>
      <c r="I53" s="27">
        <f t="shared" si="43"/>
        <v>0</v>
      </c>
      <c r="J53" s="27">
        <f t="shared" si="44"/>
        <v>0</v>
      </c>
      <c r="K53" s="28">
        <f t="shared" si="45"/>
        <v>0</v>
      </c>
      <c r="AMJ53" s="120"/>
    </row>
    <row r="54" spans="1:1024" s="135" customFormat="1" ht="24.95" customHeight="1" outlineLevel="3" x14ac:dyDescent="0.2">
      <c r="A54" s="20"/>
      <c r="B54" s="58" t="s">
        <v>168</v>
      </c>
      <c r="C54" s="35" t="s">
        <v>134</v>
      </c>
      <c r="D54" s="23" t="s">
        <v>67</v>
      </c>
      <c r="E54" s="24">
        <v>0</v>
      </c>
      <c r="F54" s="25"/>
      <c r="G54" s="123"/>
      <c r="H54" s="27">
        <f t="shared" si="42"/>
        <v>0</v>
      </c>
      <c r="I54" s="27">
        <f t="shared" si="43"/>
        <v>0</v>
      </c>
      <c r="J54" s="27">
        <f t="shared" si="44"/>
        <v>0</v>
      </c>
      <c r="K54" s="28">
        <f t="shared" si="45"/>
        <v>0</v>
      </c>
      <c r="AMJ54" s="120"/>
    </row>
    <row r="55" spans="1:1024" s="135" customFormat="1" ht="24.95" customHeight="1" outlineLevel="3" x14ac:dyDescent="0.2">
      <c r="A55" s="20"/>
      <c r="B55" s="126" t="s">
        <v>123</v>
      </c>
      <c r="C55" s="22"/>
      <c r="D55" s="23"/>
      <c r="E55" s="24"/>
      <c r="F55" s="25"/>
      <c r="G55" s="123"/>
      <c r="H55" s="27"/>
      <c r="I55" s="27"/>
      <c r="J55" s="27"/>
      <c r="K55" s="28"/>
      <c r="AMJ55" s="120"/>
    </row>
    <row r="56" spans="1:1024" s="135" customFormat="1" ht="24.95" customHeight="1" outlineLevel="3" x14ac:dyDescent="0.2">
      <c r="A56" s="20"/>
      <c r="B56" s="21" t="s">
        <v>135</v>
      </c>
      <c r="C56" s="22"/>
      <c r="D56" s="23" t="s">
        <v>67</v>
      </c>
      <c r="E56" s="24">
        <v>4</v>
      </c>
      <c r="F56" s="25"/>
      <c r="G56" s="123"/>
      <c r="H56" s="27">
        <f t="shared" ref="H56" si="46">F56+G56</f>
        <v>0</v>
      </c>
      <c r="I56" s="27">
        <f t="shared" ref="I56" si="47">E56*F56</f>
        <v>0</v>
      </c>
      <c r="J56" s="27">
        <f t="shared" ref="J56" si="48">E56*G56</f>
        <v>0</v>
      </c>
      <c r="K56" s="28">
        <f t="shared" ref="K56" si="49">I56+J56</f>
        <v>0</v>
      </c>
      <c r="AMJ56" s="120"/>
    </row>
    <row r="57" spans="1:1024" s="135" customFormat="1" ht="24.95" customHeight="1" outlineLevel="3" x14ac:dyDescent="0.2">
      <c r="A57" s="20"/>
      <c r="B57" s="126" t="s">
        <v>131</v>
      </c>
      <c r="C57" s="22"/>
      <c r="D57" s="23"/>
      <c r="E57" s="24"/>
      <c r="F57" s="25"/>
      <c r="G57" s="123"/>
      <c r="H57" s="27"/>
      <c r="I57" s="27"/>
      <c r="J57" s="27"/>
      <c r="K57" s="28"/>
      <c r="AMJ57" s="120"/>
    </row>
    <row r="58" spans="1:1024" s="135" customFormat="1" ht="24.95" customHeight="1" outlineLevel="3" x14ac:dyDescent="0.2">
      <c r="A58" s="20"/>
      <c r="B58" s="21" t="s">
        <v>136</v>
      </c>
      <c r="C58" s="22"/>
      <c r="D58" s="23" t="s">
        <v>67</v>
      </c>
      <c r="E58" s="24">
        <v>1</v>
      </c>
      <c r="F58" s="25"/>
      <c r="G58" s="123"/>
      <c r="H58" s="27">
        <f t="shared" ref="H58:H59" si="50">F58+G58</f>
        <v>0</v>
      </c>
      <c r="I58" s="27">
        <f t="shared" ref="I58:I59" si="51">E58*F58</f>
        <v>0</v>
      </c>
      <c r="J58" s="27">
        <f t="shared" ref="J58:J59" si="52">E58*G58</f>
        <v>0</v>
      </c>
      <c r="K58" s="28">
        <f t="shared" ref="K58:K59" si="53">I58+J58</f>
        <v>0</v>
      </c>
      <c r="AMJ58" s="120"/>
    </row>
    <row r="59" spans="1:1024" s="135" customFormat="1" ht="24.95" customHeight="1" outlineLevel="3" x14ac:dyDescent="0.2">
      <c r="A59" s="20"/>
      <c r="B59" s="21" t="s">
        <v>137</v>
      </c>
      <c r="C59" s="22"/>
      <c r="D59" s="23" t="s">
        <v>67</v>
      </c>
      <c r="E59" s="24">
        <v>3</v>
      </c>
      <c r="F59" s="25"/>
      <c r="G59" s="123"/>
      <c r="H59" s="27">
        <f t="shared" si="50"/>
        <v>0</v>
      </c>
      <c r="I59" s="27">
        <f t="shared" si="51"/>
        <v>0</v>
      </c>
      <c r="J59" s="27">
        <f t="shared" si="52"/>
        <v>0</v>
      </c>
      <c r="K59" s="28">
        <f t="shared" si="53"/>
        <v>0</v>
      </c>
      <c r="AMJ59" s="120"/>
    </row>
    <row r="60" spans="1:1024" s="135" customFormat="1" ht="24.95" customHeight="1" outlineLevel="3" x14ac:dyDescent="0.2">
      <c r="A60" s="20"/>
      <c r="B60" s="126" t="s">
        <v>124</v>
      </c>
      <c r="C60" s="22"/>
      <c r="D60" s="23"/>
      <c r="E60" s="24"/>
      <c r="F60" s="25"/>
      <c r="G60" s="123"/>
      <c r="H60" s="27"/>
      <c r="I60" s="27"/>
      <c r="J60" s="27"/>
      <c r="K60" s="28"/>
      <c r="AMJ60" s="120"/>
    </row>
    <row r="61" spans="1:1024" s="135" customFormat="1" ht="24.95" customHeight="1" outlineLevel="3" x14ac:dyDescent="0.2">
      <c r="A61" s="20"/>
      <c r="B61" s="21" t="s">
        <v>169</v>
      </c>
      <c r="C61" s="22"/>
      <c r="D61" s="23" t="s">
        <v>67</v>
      </c>
      <c r="E61" s="24">
        <v>4</v>
      </c>
      <c r="F61" s="25"/>
      <c r="G61" s="123"/>
      <c r="H61" s="27">
        <f t="shared" ref="H61" si="54">F61+G61</f>
        <v>0</v>
      </c>
      <c r="I61" s="27">
        <f t="shared" ref="I61" si="55">E61*F61</f>
        <v>0</v>
      </c>
      <c r="J61" s="27">
        <f t="shared" ref="J61" si="56">E61*G61</f>
        <v>0</v>
      </c>
      <c r="K61" s="28">
        <f t="shared" ref="K61" si="57">I61+J61</f>
        <v>0</v>
      </c>
      <c r="AMJ61" s="120"/>
    </row>
    <row r="62" spans="1:1024" s="135" customFormat="1" ht="24.95" customHeight="1" outlineLevel="3" x14ac:dyDescent="0.2">
      <c r="A62" s="20"/>
      <c r="B62" s="126" t="s">
        <v>125</v>
      </c>
      <c r="C62" s="22"/>
      <c r="D62" s="23"/>
      <c r="E62" s="24"/>
      <c r="F62" s="25"/>
      <c r="G62" s="123"/>
      <c r="H62" s="27"/>
      <c r="I62" s="27"/>
      <c r="J62" s="27"/>
      <c r="K62" s="28"/>
      <c r="AMJ62" s="120"/>
    </row>
    <row r="63" spans="1:1024" s="135" customFormat="1" ht="24.95" customHeight="1" outlineLevel="3" x14ac:dyDescent="0.2">
      <c r="A63" s="20"/>
      <c r="B63" s="21" t="s">
        <v>126</v>
      </c>
      <c r="C63" s="22"/>
      <c r="D63" s="23" t="s">
        <v>67</v>
      </c>
      <c r="E63" s="24">
        <v>8</v>
      </c>
      <c r="F63" s="25"/>
      <c r="G63" s="123"/>
      <c r="H63" s="27">
        <f t="shared" ref="H63:H64" si="58">F63+G63</f>
        <v>0</v>
      </c>
      <c r="I63" s="27">
        <f t="shared" ref="I63:I64" si="59">E63*F63</f>
        <v>0</v>
      </c>
      <c r="J63" s="27">
        <f t="shared" ref="J63:J64" si="60">E63*G63</f>
        <v>0</v>
      </c>
      <c r="K63" s="28">
        <f t="shared" ref="K63:K64" si="61">I63+J63</f>
        <v>0</v>
      </c>
      <c r="AMJ63" s="120"/>
    </row>
    <row r="64" spans="1:1024" s="135" customFormat="1" ht="24.95" customHeight="1" outlineLevel="3" thickBot="1" x14ac:dyDescent="0.25">
      <c r="A64" s="20"/>
      <c r="B64" s="21" t="s">
        <v>138</v>
      </c>
      <c r="C64" s="22"/>
      <c r="D64" s="23" t="s">
        <v>67</v>
      </c>
      <c r="E64" s="24">
        <v>1</v>
      </c>
      <c r="F64" s="25"/>
      <c r="G64" s="123"/>
      <c r="H64" s="27">
        <f t="shared" si="58"/>
        <v>0</v>
      </c>
      <c r="I64" s="27">
        <f t="shared" si="59"/>
        <v>0</v>
      </c>
      <c r="J64" s="27">
        <f t="shared" si="60"/>
        <v>0</v>
      </c>
      <c r="K64" s="28">
        <f t="shared" si="61"/>
        <v>0</v>
      </c>
      <c r="AMJ64" s="120"/>
    </row>
    <row r="65" spans="1:1024" s="135" customFormat="1" ht="24.95" customHeight="1" outlineLevel="3" thickBot="1" x14ac:dyDescent="0.25">
      <c r="A65" s="20"/>
      <c r="B65" s="126" t="s">
        <v>170</v>
      </c>
      <c r="C65" s="22"/>
      <c r="D65" s="23" t="s">
        <v>67</v>
      </c>
      <c r="E65" s="24">
        <v>4</v>
      </c>
      <c r="F65" s="25"/>
      <c r="G65" s="123"/>
      <c r="H65" s="27">
        <f t="shared" ref="H65" si="62">F65+G65</f>
        <v>0</v>
      </c>
      <c r="I65" s="27">
        <f t="shared" ref="I65" si="63">E65*F65</f>
        <v>0</v>
      </c>
      <c r="J65" s="27">
        <f t="shared" ref="J65" si="64">E65*G65</f>
        <v>0</v>
      </c>
      <c r="K65" s="28">
        <f t="shared" ref="K65" si="65">I65+J65</f>
        <v>0</v>
      </c>
      <c r="AMJ65" s="120"/>
    </row>
    <row r="66" spans="1:1024" s="135" customFormat="1" ht="27" customHeight="1" outlineLevel="3" thickBot="1" x14ac:dyDescent="0.25">
      <c r="A66" s="336" t="s">
        <v>139</v>
      </c>
      <c r="B66" s="336"/>
      <c r="C66" s="336"/>
      <c r="D66" s="336"/>
      <c r="E66" s="336"/>
      <c r="F66" s="336"/>
      <c r="G66" s="155"/>
      <c r="H66" s="155"/>
      <c r="I66" s="152">
        <f>SUM(I67:I72)</f>
        <v>0</v>
      </c>
      <c r="J66" s="152">
        <f>SUM(J67:J72)</f>
        <v>0</v>
      </c>
      <c r="K66" s="152">
        <f>SUM(K67:K72)</f>
        <v>0</v>
      </c>
      <c r="AMJ66" s="120"/>
    </row>
    <row r="67" spans="1:1024" s="135" customFormat="1" ht="30" customHeight="1" outlineLevel="3" x14ac:dyDescent="0.2">
      <c r="A67" s="45"/>
      <c r="B67" s="46" t="s">
        <v>171</v>
      </c>
      <c r="C67" s="147" t="s">
        <v>172</v>
      </c>
      <c r="D67" s="48" t="s">
        <v>178</v>
      </c>
      <c r="E67" s="49">
        <v>70</v>
      </c>
      <c r="F67" s="41"/>
      <c r="G67" s="41"/>
      <c r="H67" s="42">
        <f>F67+G67</f>
        <v>0</v>
      </c>
      <c r="I67" s="42">
        <f>E67*F67</f>
        <v>0</v>
      </c>
      <c r="J67" s="42">
        <f>E67*G67</f>
        <v>0</v>
      </c>
      <c r="K67" s="52">
        <f>I67+J67</f>
        <v>0</v>
      </c>
      <c r="AMJ67" s="120"/>
    </row>
    <row r="68" spans="1:1024" s="135" customFormat="1" ht="30" customHeight="1" outlineLevel="3" x14ac:dyDescent="0.2">
      <c r="A68" s="45"/>
      <c r="B68" s="46" t="s">
        <v>173</v>
      </c>
      <c r="C68" s="147" t="s">
        <v>172</v>
      </c>
      <c r="D68" s="48" t="s">
        <v>178</v>
      </c>
      <c r="E68" s="49">
        <v>8</v>
      </c>
      <c r="F68" s="41"/>
      <c r="G68" s="41"/>
      <c r="H68" s="42">
        <f>F68+G68</f>
        <v>0</v>
      </c>
      <c r="I68" s="42">
        <f>E68*F68</f>
        <v>0</v>
      </c>
      <c r="J68" s="42">
        <f>E68*G68</f>
        <v>0</v>
      </c>
      <c r="K68" s="52">
        <f>I68+J68</f>
        <v>0</v>
      </c>
      <c r="AMJ68" s="120"/>
    </row>
    <row r="69" spans="1:1024" s="135" customFormat="1" ht="30" customHeight="1" outlineLevel="3" x14ac:dyDescent="0.2">
      <c r="A69" s="45"/>
      <c r="B69" s="46" t="s">
        <v>174</v>
      </c>
      <c r="C69" s="147" t="s">
        <v>172</v>
      </c>
      <c r="D69" s="48" t="s">
        <v>67</v>
      </c>
      <c r="E69" s="49">
        <v>10</v>
      </c>
      <c r="F69" s="41"/>
      <c r="G69" s="41"/>
      <c r="H69" s="42">
        <f t="shared" ref="H69:H72" si="66">F69+G69</f>
        <v>0</v>
      </c>
      <c r="I69" s="42">
        <f t="shared" ref="I69:I72" si="67">E69*F69</f>
        <v>0</v>
      </c>
      <c r="J69" s="42">
        <f t="shared" ref="J69:J72" si="68">E69*G69</f>
        <v>0</v>
      </c>
      <c r="K69" s="52">
        <f t="shared" ref="K69:K72" si="69">I69+J69</f>
        <v>0</v>
      </c>
      <c r="AMJ69" s="120"/>
    </row>
    <row r="70" spans="1:1024" s="135" customFormat="1" ht="30" customHeight="1" outlineLevel="3" x14ac:dyDescent="0.2">
      <c r="A70" s="45"/>
      <c r="B70" s="46" t="s">
        <v>175</v>
      </c>
      <c r="C70" s="147" t="s">
        <v>176</v>
      </c>
      <c r="D70" s="48" t="s">
        <v>156</v>
      </c>
      <c r="E70" s="49">
        <v>4</v>
      </c>
      <c r="F70" s="41"/>
      <c r="G70" s="41"/>
      <c r="H70" s="42">
        <f t="shared" si="66"/>
        <v>0</v>
      </c>
      <c r="I70" s="42">
        <f t="shared" si="67"/>
        <v>0</v>
      </c>
      <c r="J70" s="42">
        <f t="shared" si="68"/>
        <v>0</v>
      </c>
      <c r="K70" s="52">
        <f t="shared" si="69"/>
        <v>0</v>
      </c>
      <c r="AMJ70" s="120"/>
    </row>
    <row r="71" spans="1:1024" s="135" customFormat="1" ht="30" customHeight="1" outlineLevel="3" x14ac:dyDescent="0.2">
      <c r="A71" s="45"/>
      <c r="B71" s="46" t="s">
        <v>158</v>
      </c>
      <c r="C71" s="147" t="s">
        <v>159</v>
      </c>
      <c r="D71" s="48" t="s">
        <v>153</v>
      </c>
      <c r="E71" s="49">
        <v>4</v>
      </c>
      <c r="F71" s="41"/>
      <c r="G71" s="41"/>
      <c r="H71" s="42">
        <f t="shared" si="66"/>
        <v>0</v>
      </c>
      <c r="I71" s="42">
        <f t="shared" si="67"/>
        <v>0</v>
      </c>
      <c r="J71" s="42">
        <f t="shared" si="68"/>
        <v>0</v>
      </c>
      <c r="K71" s="52">
        <f t="shared" si="69"/>
        <v>0</v>
      </c>
      <c r="AMJ71" s="120"/>
    </row>
    <row r="72" spans="1:1024" s="135" customFormat="1" ht="30" customHeight="1" outlineLevel="3" x14ac:dyDescent="0.2">
      <c r="A72" s="45"/>
      <c r="B72" s="46" t="s">
        <v>177</v>
      </c>
      <c r="C72" s="47"/>
      <c r="D72" s="48" t="s">
        <v>16</v>
      </c>
      <c r="E72" s="62">
        <v>9</v>
      </c>
      <c r="F72" s="41"/>
      <c r="G72" s="41"/>
      <c r="H72" s="42">
        <f t="shared" si="66"/>
        <v>0</v>
      </c>
      <c r="I72" s="42">
        <f t="shared" si="67"/>
        <v>0</v>
      </c>
      <c r="J72" s="42">
        <f t="shared" si="68"/>
        <v>0</v>
      </c>
      <c r="K72" s="52">
        <f t="shared" si="69"/>
        <v>0</v>
      </c>
      <c r="AMJ72" s="120"/>
    </row>
    <row r="73" spans="1:1024" s="135" customFormat="1" ht="30" customHeight="1" outlineLevel="3" x14ac:dyDescent="0.2">
      <c r="A73" s="20"/>
      <c r="B73" s="21"/>
      <c r="C73" s="22"/>
      <c r="D73" s="23"/>
      <c r="E73" s="388"/>
      <c r="F73" s="389"/>
      <c r="G73" s="123"/>
      <c r="H73" s="27"/>
      <c r="I73" s="27"/>
      <c r="J73" s="27"/>
      <c r="K73" s="28"/>
      <c r="AMJ73" s="120"/>
    </row>
    <row r="74" spans="1:1024" s="135" customFormat="1" outlineLevel="3" x14ac:dyDescent="0.2">
      <c r="A74" s="329" t="s">
        <v>671</v>
      </c>
      <c r="B74" s="330"/>
      <c r="C74" s="330"/>
      <c r="D74" s="166"/>
      <c r="E74" s="167"/>
      <c r="F74" s="167"/>
      <c r="G74" s="167"/>
      <c r="H74" s="168"/>
      <c r="I74" s="168">
        <f>SUM(I75:I82)</f>
        <v>0</v>
      </c>
      <c r="J74" s="168">
        <f t="shared" ref="J74" si="70">SUM(J75:J82)</f>
        <v>0</v>
      </c>
      <c r="K74" s="168">
        <f t="shared" ref="K74" si="71">SUM(K75:K82)</f>
        <v>0</v>
      </c>
      <c r="AMJ74" s="120"/>
    </row>
    <row r="75" spans="1:1024" s="135" customFormat="1" outlineLevel="3" x14ac:dyDescent="0.2">
      <c r="A75" s="45"/>
      <c r="B75" s="384"/>
      <c r="C75" s="385"/>
      <c r="D75" s="386"/>
      <c r="E75" s="387"/>
      <c r="F75" s="41"/>
      <c r="G75" s="41"/>
      <c r="H75" s="42">
        <f t="shared" ref="H75:H82" si="72">F75+G75</f>
        <v>0</v>
      </c>
      <c r="I75" s="42">
        <f t="shared" ref="I75:I82" si="73">E75*F75</f>
        <v>0</v>
      </c>
      <c r="J75" s="42">
        <f t="shared" ref="J75:J82" si="74">E75*G75</f>
        <v>0</v>
      </c>
      <c r="K75" s="52">
        <f t="shared" ref="K75:K82" si="75">I75+J75</f>
        <v>0</v>
      </c>
      <c r="AMJ75" s="120"/>
    </row>
    <row r="76" spans="1:1024" s="135" customFormat="1" outlineLevel="3" x14ac:dyDescent="0.2">
      <c r="A76" s="45"/>
      <c r="B76" s="384"/>
      <c r="C76" s="385"/>
      <c r="D76" s="386"/>
      <c r="E76" s="387"/>
      <c r="F76" s="41"/>
      <c r="G76" s="41"/>
      <c r="H76" s="42">
        <f t="shared" si="72"/>
        <v>0</v>
      </c>
      <c r="I76" s="42">
        <f t="shared" si="73"/>
        <v>0</v>
      </c>
      <c r="J76" s="42">
        <f t="shared" si="74"/>
        <v>0</v>
      </c>
      <c r="K76" s="52">
        <f t="shared" si="75"/>
        <v>0</v>
      </c>
      <c r="AMJ76" s="120"/>
    </row>
    <row r="77" spans="1:1024" s="135" customFormat="1" outlineLevel="3" x14ac:dyDescent="0.2">
      <c r="A77" s="45"/>
      <c r="B77" s="384"/>
      <c r="C77" s="385"/>
      <c r="D77" s="386"/>
      <c r="E77" s="387"/>
      <c r="F77" s="41"/>
      <c r="G77" s="41"/>
      <c r="H77" s="42">
        <f t="shared" si="72"/>
        <v>0</v>
      </c>
      <c r="I77" s="42">
        <f t="shared" si="73"/>
        <v>0</v>
      </c>
      <c r="J77" s="42">
        <f t="shared" si="74"/>
        <v>0</v>
      </c>
      <c r="K77" s="52">
        <f t="shared" si="75"/>
        <v>0</v>
      </c>
      <c r="AMJ77" s="120"/>
    </row>
    <row r="78" spans="1:1024" s="135" customFormat="1" outlineLevel="3" x14ac:dyDescent="0.2">
      <c r="A78" s="45"/>
      <c r="B78" s="384"/>
      <c r="C78" s="385"/>
      <c r="D78" s="386"/>
      <c r="E78" s="387"/>
      <c r="F78" s="41"/>
      <c r="G78" s="41"/>
      <c r="H78" s="42">
        <f t="shared" si="72"/>
        <v>0</v>
      </c>
      <c r="I78" s="42">
        <f t="shared" si="73"/>
        <v>0</v>
      </c>
      <c r="J78" s="42">
        <f t="shared" si="74"/>
        <v>0</v>
      </c>
      <c r="K78" s="52">
        <f t="shared" si="75"/>
        <v>0</v>
      </c>
      <c r="AMJ78" s="120"/>
    </row>
    <row r="79" spans="1:1024" s="135" customFormat="1" outlineLevel="3" x14ac:dyDescent="0.2">
      <c r="A79" s="45"/>
      <c r="B79" s="384"/>
      <c r="C79" s="385"/>
      <c r="D79" s="386"/>
      <c r="E79" s="387"/>
      <c r="F79" s="41"/>
      <c r="G79" s="41"/>
      <c r="H79" s="42">
        <f t="shared" si="72"/>
        <v>0</v>
      </c>
      <c r="I79" s="42">
        <f t="shared" si="73"/>
        <v>0</v>
      </c>
      <c r="J79" s="42">
        <f t="shared" si="74"/>
        <v>0</v>
      </c>
      <c r="K79" s="52">
        <f t="shared" si="75"/>
        <v>0</v>
      </c>
      <c r="AMJ79" s="120"/>
    </row>
    <row r="80" spans="1:1024" s="135" customFormat="1" outlineLevel="3" x14ac:dyDescent="0.2">
      <c r="A80" s="45"/>
      <c r="B80" s="384"/>
      <c r="C80" s="385"/>
      <c r="D80" s="386"/>
      <c r="E80" s="387"/>
      <c r="F80" s="41"/>
      <c r="G80" s="41"/>
      <c r="H80" s="42">
        <f t="shared" si="72"/>
        <v>0</v>
      </c>
      <c r="I80" s="42">
        <f t="shared" si="73"/>
        <v>0</v>
      </c>
      <c r="J80" s="42">
        <f t="shared" si="74"/>
        <v>0</v>
      </c>
      <c r="K80" s="52">
        <f t="shared" si="75"/>
        <v>0</v>
      </c>
      <c r="AMJ80" s="120"/>
    </row>
    <row r="81" spans="1:1024" s="135" customFormat="1" outlineLevel="3" x14ac:dyDescent="0.2">
      <c r="A81" s="45"/>
      <c r="B81" s="384"/>
      <c r="C81" s="385"/>
      <c r="D81" s="386"/>
      <c r="E81" s="387"/>
      <c r="F81" s="41"/>
      <c r="G81" s="41"/>
      <c r="H81" s="42">
        <f t="shared" si="72"/>
        <v>0</v>
      </c>
      <c r="I81" s="42">
        <f t="shared" si="73"/>
        <v>0</v>
      </c>
      <c r="J81" s="42">
        <f t="shared" si="74"/>
        <v>0</v>
      </c>
      <c r="K81" s="52">
        <f t="shared" si="75"/>
        <v>0</v>
      </c>
      <c r="AMJ81" s="120"/>
    </row>
    <row r="82" spans="1:1024" s="135" customFormat="1" outlineLevel="3" x14ac:dyDescent="0.2">
      <c r="A82" s="45"/>
      <c r="B82" s="384"/>
      <c r="C82" s="385"/>
      <c r="D82" s="386"/>
      <c r="E82" s="387"/>
      <c r="F82" s="41"/>
      <c r="G82" s="41"/>
      <c r="H82" s="42">
        <f t="shared" si="72"/>
        <v>0</v>
      </c>
      <c r="I82" s="42">
        <f t="shared" si="73"/>
        <v>0</v>
      </c>
      <c r="J82" s="42">
        <f t="shared" si="74"/>
        <v>0</v>
      </c>
      <c r="K82" s="52">
        <f t="shared" si="75"/>
        <v>0</v>
      </c>
      <c r="AMJ82" s="120"/>
    </row>
    <row r="83" spans="1:1024" s="135" customFormat="1" outlineLevel="3" x14ac:dyDescent="0.2">
      <c r="A83" s="20"/>
      <c r="B83" s="21"/>
      <c r="C83" s="22"/>
      <c r="D83" s="23"/>
      <c r="E83" s="388"/>
      <c r="F83" s="389"/>
      <c r="G83" s="123"/>
      <c r="H83" s="27"/>
      <c r="I83" s="27"/>
      <c r="J83" s="27"/>
      <c r="K83" s="28"/>
      <c r="AMJ83" s="120"/>
    </row>
    <row r="84" spans="1:1024" s="135" customFormat="1" ht="16.5" outlineLevel="3" thickBot="1" x14ac:dyDescent="0.25">
      <c r="A84" s="20"/>
      <c r="B84" s="21"/>
      <c r="C84" s="22"/>
      <c r="D84" s="23"/>
      <c r="E84" s="51"/>
      <c r="F84" s="50"/>
      <c r="G84" s="26"/>
      <c r="H84" s="27"/>
      <c r="I84" s="27"/>
      <c r="J84" s="27"/>
      <c r="K84" s="28"/>
      <c r="AMJ84" s="120"/>
    </row>
    <row r="85" spans="1:1024" ht="31.5" customHeight="1" thickBot="1" x14ac:dyDescent="0.25">
      <c r="A85" s="335" t="s">
        <v>20</v>
      </c>
      <c r="B85" s="335"/>
      <c r="C85" s="335"/>
      <c r="D85" s="335"/>
      <c r="E85" s="30"/>
      <c r="F85" s="31"/>
      <c r="G85" s="32"/>
      <c r="H85" s="32"/>
      <c r="I85" s="32">
        <f>I10+I49+I74</f>
        <v>0</v>
      </c>
      <c r="J85" s="32">
        <f t="shared" ref="J85:K85" si="76">J10+J49+J74</f>
        <v>0</v>
      </c>
      <c r="K85" s="32">
        <f t="shared" si="76"/>
        <v>0</v>
      </c>
    </row>
    <row r="87" spans="1:1024" x14ac:dyDescent="0.2">
      <c r="A87" s="136"/>
      <c r="B87" s="137" t="s">
        <v>54</v>
      </c>
    </row>
  </sheetData>
  <mergeCells count="24">
    <mergeCell ref="I7:K8"/>
    <mergeCell ref="A10:C10"/>
    <mergeCell ref="A7:A9"/>
    <mergeCell ref="B7:B9"/>
    <mergeCell ref="C7:C9"/>
    <mergeCell ref="D7:D9"/>
    <mergeCell ref="E7:E9"/>
    <mergeCell ref="F7:H8"/>
    <mergeCell ref="A2:K2"/>
    <mergeCell ref="A3:K3"/>
    <mergeCell ref="A4:K4"/>
    <mergeCell ref="A5:K5"/>
    <mergeCell ref="F6:G6"/>
    <mergeCell ref="H6:K6"/>
    <mergeCell ref="A85:D85"/>
    <mergeCell ref="A11:C11"/>
    <mergeCell ref="A28:C28"/>
    <mergeCell ref="A50:C50"/>
    <mergeCell ref="A66:C66"/>
    <mergeCell ref="D28:F28"/>
    <mergeCell ref="A49:C49"/>
    <mergeCell ref="D66:F66"/>
    <mergeCell ref="A39:C39"/>
    <mergeCell ref="A74:C7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7"/>
  <sheetViews>
    <sheetView zoomScale="55" zoomScaleNormal="55" workbookViewId="0">
      <pane xSplit="15" ySplit="9" topLeftCell="P10" activePane="bottomRight" state="frozen"/>
      <selection pane="topRight" activeCell="P1" sqref="P1"/>
      <selection pane="bottomLeft" activeCell="A10" sqref="A10"/>
      <selection pane="bottomRight" activeCell="B19" sqref="B19"/>
    </sheetView>
  </sheetViews>
  <sheetFormatPr defaultRowHeight="15.75" outlineLevelRow="3" x14ac:dyDescent="0.2"/>
  <cols>
    <col min="1" max="1" width="11.28515625" style="141" customWidth="1"/>
    <col min="2" max="2" width="56.42578125" style="119" customWidth="1"/>
    <col min="3" max="3" width="40.42578125" style="138" customWidth="1"/>
    <col min="4" max="4" width="11.28515625" style="119" customWidth="1"/>
    <col min="5" max="5" width="15.140625" style="119" customWidth="1"/>
    <col min="6" max="6" width="16.85546875" style="139" customWidth="1"/>
    <col min="7" max="7" width="17.85546875" style="139" customWidth="1"/>
    <col min="8" max="8" width="18.42578125" style="139" customWidth="1"/>
    <col min="9" max="9" width="25" style="139" customWidth="1"/>
    <col min="10" max="10" width="29.85546875" style="139" customWidth="1"/>
    <col min="11" max="11" width="27.140625" style="140" customWidth="1"/>
    <col min="12" max="1023" width="9.140625" style="119" customWidth="1"/>
    <col min="1024" max="16384" width="9.140625" style="120"/>
  </cols>
  <sheetData>
    <row r="1" spans="1:1024" ht="26.25" customHeight="1" x14ac:dyDescent="0.2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">
      <c r="A3" s="331" t="s">
        <v>429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15" customHeight="1" thickBot="1" x14ac:dyDescent="0.25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25">
      <c r="A6" s="94"/>
      <c r="B6" s="94"/>
      <c r="C6" s="94"/>
      <c r="D6" s="94"/>
      <c r="E6" s="94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25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2"/>
    </row>
    <row r="8" spans="1:1024" ht="15.75" customHeight="1" thickBot="1" x14ac:dyDescent="0.25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2"/>
    </row>
    <row r="9" spans="1:1024" ht="36" customHeight="1" thickBot="1" x14ac:dyDescent="0.25">
      <c r="A9" s="326"/>
      <c r="B9" s="327"/>
      <c r="C9" s="327"/>
      <c r="D9" s="327"/>
      <c r="E9" s="328"/>
      <c r="F9" s="12" t="s">
        <v>12</v>
      </c>
      <c r="G9" s="13" t="s">
        <v>13</v>
      </c>
      <c r="H9" s="13" t="s">
        <v>14</v>
      </c>
      <c r="I9" s="13" t="s">
        <v>12</v>
      </c>
      <c r="J9" s="13" t="s">
        <v>13</v>
      </c>
      <c r="K9" s="104" t="s">
        <v>14</v>
      </c>
    </row>
    <row r="10" spans="1:1024" s="121" customFormat="1" ht="23.25" customHeight="1" thickBot="1" x14ac:dyDescent="0.25">
      <c r="A10" s="340" t="s">
        <v>179</v>
      </c>
      <c r="B10" s="340"/>
      <c r="C10" s="340"/>
      <c r="D10" s="99"/>
      <c r="E10" s="100"/>
      <c r="F10" s="101"/>
      <c r="G10" s="102"/>
      <c r="H10" s="103"/>
      <c r="I10" s="103"/>
      <c r="J10" s="103"/>
      <c r="K10" s="105"/>
      <c r="AMJ10" s="122"/>
    </row>
    <row r="11" spans="1:1024" s="121" customFormat="1" ht="33" customHeight="1" thickBot="1" x14ac:dyDescent="0.25">
      <c r="A11" s="323" t="s">
        <v>180</v>
      </c>
      <c r="B11" s="323"/>
      <c r="C11" s="323"/>
      <c r="D11" s="14"/>
      <c r="E11" s="15"/>
      <c r="F11" s="16"/>
      <c r="G11" s="17"/>
      <c r="H11" s="18"/>
      <c r="I11" s="107">
        <f>SUM(I12:I36)</f>
        <v>0</v>
      </c>
      <c r="J11" s="107">
        <f t="shared" ref="J11:K11" si="0">SUM(J12:J36)</f>
        <v>0</v>
      </c>
      <c r="K11" s="108">
        <f t="shared" si="0"/>
        <v>0</v>
      </c>
      <c r="AMJ11" s="122"/>
    </row>
    <row r="12" spans="1:1024" s="121" customFormat="1" ht="29.25" customHeight="1" x14ac:dyDescent="0.2">
      <c r="A12" s="20"/>
      <c r="B12" s="21" t="s">
        <v>181</v>
      </c>
      <c r="C12" s="35"/>
      <c r="D12" s="23" t="s">
        <v>58</v>
      </c>
      <c r="E12" s="24">
        <v>1</v>
      </c>
      <c r="F12" s="25"/>
      <c r="G12" s="123"/>
      <c r="H12" s="27">
        <f>F12+G12</f>
        <v>0</v>
      </c>
      <c r="I12" s="27">
        <f>E12*F12</f>
        <v>0</v>
      </c>
      <c r="J12" s="27">
        <f>E12*G12</f>
        <v>0</v>
      </c>
      <c r="K12" s="28">
        <f>I12+J12</f>
        <v>0</v>
      </c>
      <c r="AMJ12" s="122"/>
    </row>
    <row r="13" spans="1:1024" s="121" customFormat="1" ht="40.5" customHeight="1" x14ac:dyDescent="0.2">
      <c r="A13" s="20"/>
      <c r="B13" s="21" t="s">
        <v>184</v>
      </c>
      <c r="C13" s="35"/>
      <c r="D13" s="23" t="s">
        <v>16</v>
      </c>
      <c r="E13" s="24">
        <v>1</v>
      </c>
      <c r="F13" s="25"/>
      <c r="G13" s="123"/>
      <c r="H13" s="27">
        <f t="shared" ref="H13:H36" si="1">F13+G13</f>
        <v>0</v>
      </c>
      <c r="I13" s="27">
        <f t="shared" ref="I13:I36" si="2">E13*F13</f>
        <v>0</v>
      </c>
      <c r="J13" s="27">
        <f t="shared" ref="J13:J36" si="3">E13*G13</f>
        <v>0</v>
      </c>
      <c r="K13" s="28">
        <f t="shared" ref="K13:K36" si="4">I13+J13</f>
        <v>0</v>
      </c>
      <c r="AMJ13" s="122"/>
    </row>
    <row r="14" spans="1:1024" s="124" customFormat="1" ht="27.75" customHeight="1" x14ac:dyDescent="0.2">
      <c r="A14" s="20"/>
      <c r="B14" s="21" t="s">
        <v>185</v>
      </c>
      <c r="C14" s="22"/>
      <c r="D14" s="23" t="s">
        <v>16</v>
      </c>
      <c r="E14" s="24">
        <v>1</v>
      </c>
      <c r="F14" s="25"/>
      <c r="G14" s="123"/>
      <c r="H14" s="27">
        <f t="shared" si="1"/>
        <v>0</v>
      </c>
      <c r="I14" s="27">
        <f t="shared" si="2"/>
        <v>0</v>
      </c>
      <c r="J14" s="27">
        <f t="shared" si="3"/>
        <v>0</v>
      </c>
      <c r="K14" s="28">
        <f t="shared" si="4"/>
        <v>0</v>
      </c>
      <c r="AMJ14" s="125"/>
    </row>
    <row r="15" spans="1:1024" s="124" customFormat="1" ht="31.5" x14ac:dyDescent="0.2">
      <c r="A15" s="20"/>
      <c r="B15" s="21" t="s">
        <v>183</v>
      </c>
      <c r="C15" s="22"/>
      <c r="D15" s="23" t="s">
        <v>93</v>
      </c>
      <c r="E15" s="24">
        <v>4.4000000000000004</v>
      </c>
      <c r="F15" s="25"/>
      <c r="G15" s="123"/>
      <c r="H15" s="27">
        <f t="shared" si="1"/>
        <v>0</v>
      </c>
      <c r="I15" s="27">
        <f t="shared" si="2"/>
        <v>0</v>
      </c>
      <c r="J15" s="27">
        <f t="shared" si="3"/>
        <v>0</v>
      </c>
      <c r="K15" s="28">
        <f t="shared" si="4"/>
        <v>0</v>
      </c>
      <c r="AMJ15" s="125"/>
    </row>
    <row r="16" spans="1:1024" s="124" customFormat="1" ht="31.5" x14ac:dyDescent="0.2">
      <c r="A16" s="20"/>
      <c r="B16" s="21" t="s">
        <v>186</v>
      </c>
      <c r="C16" s="22"/>
      <c r="D16" s="23" t="s">
        <v>93</v>
      </c>
      <c r="E16" s="24">
        <v>2.2000000000000002</v>
      </c>
      <c r="F16" s="25"/>
      <c r="G16" s="123"/>
      <c r="H16" s="27">
        <f t="shared" si="1"/>
        <v>0</v>
      </c>
      <c r="I16" s="27">
        <f t="shared" si="2"/>
        <v>0</v>
      </c>
      <c r="J16" s="27">
        <f t="shared" si="3"/>
        <v>0</v>
      </c>
      <c r="K16" s="28">
        <f t="shared" si="4"/>
        <v>0</v>
      </c>
      <c r="AMJ16" s="125"/>
    </row>
    <row r="17" spans="1:1024" s="124" customFormat="1" ht="31.5" x14ac:dyDescent="0.2">
      <c r="A17" s="20"/>
      <c r="B17" s="21" t="s">
        <v>187</v>
      </c>
      <c r="C17" s="22"/>
      <c r="D17" s="23" t="s">
        <v>93</v>
      </c>
      <c r="E17" s="24">
        <v>10.199999999999999</v>
      </c>
      <c r="F17" s="25"/>
      <c r="G17" s="123"/>
      <c r="H17" s="27">
        <f t="shared" si="1"/>
        <v>0</v>
      </c>
      <c r="I17" s="27">
        <f t="shared" si="2"/>
        <v>0</v>
      </c>
      <c r="J17" s="27">
        <f t="shared" si="3"/>
        <v>0</v>
      </c>
      <c r="K17" s="28">
        <f t="shared" si="4"/>
        <v>0</v>
      </c>
      <c r="AMJ17" s="125"/>
    </row>
    <row r="18" spans="1:1024" s="124" customFormat="1" ht="30" customHeight="1" x14ac:dyDescent="0.2">
      <c r="A18" s="20"/>
      <c r="B18" s="21" t="s">
        <v>204</v>
      </c>
      <c r="C18" s="22"/>
      <c r="D18" s="23" t="s">
        <v>93</v>
      </c>
      <c r="E18" s="24">
        <v>4</v>
      </c>
      <c r="F18" s="25"/>
      <c r="G18" s="123"/>
      <c r="H18" s="27">
        <f t="shared" ref="H18" si="5">F18+G18</f>
        <v>0</v>
      </c>
      <c r="I18" s="27">
        <f>E18*F18</f>
        <v>0</v>
      </c>
      <c r="J18" s="27">
        <f t="shared" ref="J18" si="6">E18*G18</f>
        <v>0</v>
      </c>
      <c r="K18" s="28">
        <f t="shared" ref="K18" si="7">I18+J18</f>
        <v>0</v>
      </c>
      <c r="AMJ18" s="125"/>
    </row>
    <row r="19" spans="1:1024" s="124" customFormat="1" ht="27" customHeight="1" x14ac:dyDescent="0.2">
      <c r="A19" s="20"/>
      <c r="B19" s="21" t="s">
        <v>205</v>
      </c>
      <c r="C19" s="22"/>
      <c r="D19" s="23" t="s">
        <v>93</v>
      </c>
      <c r="E19" s="24">
        <v>1</v>
      </c>
      <c r="F19" s="25"/>
      <c r="G19" s="123"/>
      <c r="H19" s="27">
        <f t="shared" si="1"/>
        <v>0</v>
      </c>
      <c r="I19" s="27">
        <f t="shared" si="2"/>
        <v>0</v>
      </c>
      <c r="J19" s="27">
        <f t="shared" si="3"/>
        <v>0</v>
      </c>
      <c r="K19" s="28">
        <f t="shared" si="4"/>
        <v>0</v>
      </c>
      <c r="AMJ19" s="125"/>
    </row>
    <row r="20" spans="1:1024" s="124" customFormat="1" ht="31.5" x14ac:dyDescent="0.2">
      <c r="A20" s="20"/>
      <c r="B20" s="21" t="s">
        <v>188</v>
      </c>
      <c r="C20" s="22" t="s">
        <v>189</v>
      </c>
      <c r="D20" s="23" t="s">
        <v>16</v>
      </c>
      <c r="E20" s="24">
        <v>1</v>
      </c>
      <c r="F20" s="25"/>
      <c r="G20" s="123"/>
      <c r="H20" s="27">
        <f t="shared" si="1"/>
        <v>0</v>
      </c>
      <c r="I20" s="27">
        <f t="shared" si="2"/>
        <v>0</v>
      </c>
      <c r="J20" s="27">
        <f t="shared" si="3"/>
        <v>0</v>
      </c>
      <c r="K20" s="28">
        <f t="shared" si="4"/>
        <v>0</v>
      </c>
      <c r="AMJ20" s="125"/>
    </row>
    <row r="21" spans="1:1024" s="124" customFormat="1" ht="31.5" x14ac:dyDescent="0.2">
      <c r="A21" s="20"/>
      <c r="B21" s="21" t="s">
        <v>190</v>
      </c>
      <c r="C21" s="22" t="s">
        <v>189</v>
      </c>
      <c r="D21" s="23" t="s">
        <v>16</v>
      </c>
      <c r="E21" s="24">
        <v>1</v>
      </c>
      <c r="F21" s="25"/>
      <c r="G21" s="123"/>
      <c r="H21" s="27">
        <f t="shared" si="1"/>
        <v>0</v>
      </c>
      <c r="I21" s="27">
        <f t="shared" si="2"/>
        <v>0</v>
      </c>
      <c r="J21" s="27">
        <f t="shared" si="3"/>
        <v>0</v>
      </c>
      <c r="K21" s="28">
        <f t="shared" si="4"/>
        <v>0</v>
      </c>
      <c r="AMJ21" s="125"/>
    </row>
    <row r="22" spans="1:1024" s="124" customFormat="1" ht="31.5" x14ac:dyDescent="0.2">
      <c r="A22" s="20"/>
      <c r="B22" s="21" t="s">
        <v>191</v>
      </c>
      <c r="C22" s="22" t="s">
        <v>189</v>
      </c>
      <c r="D22" s="23" t="s">
        <v>16</v>
      </c>
      <c r="E22" s="24">
        <v>1</v>
      </c>
      <c r="F22" s="25"/>
      <c r="G22" s="123"/>
      <c r="H22" s="27">
        <f t="shared" si="1"/>
        <v>0</v>
      </c>
      <c r="I22" s="27">
        <f t="shared" si="2"/>
        <v>0</v>
      </c>
      <c r="J22" s="27">
        <f t="shared" si="3"/>
        <v>0</v>
      </c>
      <c r="K22" s="28">
        <f t="shared" si="4"/>
        <v>0</v>
      </c>
      <c r="AMJ22" s="125"/>
    </row>
    <row r="23" spans="1:1024" s="124" customFormat="1" ht="31.5" x14ac:dyDescent="0.2">
      <c r="A23" s="20"/>
      <c r="B23" s="21" t="s">
        <v>206</v>
      </c>
      <c r="C23" s="22" t="s">
        <v>218</v>
      </c>
      <c r="D23" s="23" t="s">
        <v>16</v>
      </c>
      <c r="E23" s="24">
        <v>1</v>
      </c>
      <c r="F23" s="25"/>
      <c r="G23" s="123"/>
      <c r="H23" s="27">
        <f t="shared" si="1"/>
        <v>0</v>
      </c>
      <c r="I23" s="27">
        <f t="shared" si="2"/>
        <v>0</v>
      </c>
      <c r="J23" s="27">
        <f t="shared" si="3"/>
        <v>0</v>
      </c>
      <c r="K23" s="28">
        <f t="shared" si="4"/>
        <v>0</v>
      </c>
      <c r="AMJ23" s="125"/>
    </row>
    <row r="24" spans="1:1024" s="124" customFormat="1" ht="31.5" x14ac:dyDescent="0.2">
      <c r="A24" s="20"/>
      <c r="B24" s="21" t="s">
        <v>208</v>
      </c>
      <c r="C24" s="22" t="s">
        <v>219</v>
      </c>
      <c r="D24" s="23" t="s">
        <v>16</v>
      </c>
      <c r="E24" s="24">
        <v>2</v>
      </c>
      <c r="F24" s="25"/>
      <c r="G24" s="123"/>
      <c r="H24" s="27">
        <f t="shared" si="1"/>
        <v>0</v>
      </c>
      <c r="I24" s="27">
        <f t="shared" si="2"/>
        <v>0</v>
      </c>
      <c r="J24" s="27">
        <f t="shared" si="3"/>
        <v>0</v>
      </c>
      <c r="K24" s="28">
        <f t="shared" si="4"/>
        <v>0</v>
      </c>
      <c r="AMJ24" s="125"/>
    </row>
    <row r="25" spans="1:1024" s="124" customFormat="1" ht="31.5" x14ac:dyDescent="0.2">
      <c r="A25" s="20"/>
      <c r="B25" s="21" t="s">
        <v>207</v>
      </c>
      <c r="C25" s="22" t="s">
        <v>194</v>
      </c>
      <c r="D25" s="23" t="s">
        <v>16</v>
      </c>
      <c r="E25" s="24">
        <v>1</v>
      </c>
      <c r="F25" s="25"/>
      <c r="G25" s="123"/>
      <c r="H25" s="27">
        <f t="shared" si="1"/>
        <v>0</v>
      </c>
      <c r="I25" s="27">
        <f t="shared" si="2"/>
        <v>0</v>
      </c>
      <c r="J25" s="27">
        <f t="shared" si="3"/>
        <v>0</v>
      </c>
      <c r="K25" s="28">
        <f t="shared" si="4"/>
        <v>0</v>
      </c>
      <c r="AMJ25" s="125"/>
    </row>
    <row r="26" spans="1:1024" s="124" customFormat="1" ht="31.5" x14ac:dyDescent="0.2">
      <c r="A26" s="20"/>
      <c r="B26" s="21" t="s">
        <v>207</v>
      </c>
      <c r="C26" s="22" t="s">
        <v>195</v>
      </c>
      <c r="D26" s="23" t="s">
        <v>16</v>
      </c>
      <c r="E26" s="24">
        <v>7</v>
      </c>
      <c r="F26" s="25"/>
      <c r="G26" s="123"/>
      <c r="H26" s="27">
        <f t="shared" si="1"/>
        <v>0</v>
      </c>
      <c r="I26" s="27">
        <f t="shared" si="2"/>
        <v>0</v>
      </c>
      <c r="J26" s="27">
        <f t="shared" si="3"/>
        <v>0</v>
      </c>
      <c r="K26" s="28">
        <f t="shared" si="4"/>
        <v>0</v>
      </c>
      <c r="AMJ26" s="125"/>
    </row>
    <row r="27" spans="1:1024" s="124" customFormat="1" ht="31.5" x14ac:dyDescent="0.2">
      <c r="A27" s="20"/>
      <c r="B27" s="21" t="s">
        <v>209</v>
      </c>
      <c r="C27" s="22"/>
      <c r="D27" s="23" t="s">
        <v>16</v>
      </c>
      <c r="E27" s="24">
        <v>3</v>
      </c>
      <c r="F27" s="25"/>
      <c r="G27" s="123"/>
      <c r="H27" s="27">
        <f t="shared" si="1"/>
        <v>0</v>
      </c>
      <c r="I27" s="27">
        <f t="shared" si="2"/>
        <v>0</v>
      </c>
      <c r="J27" s="27">
        <f t="shared" si="3"/>
        <v>0</v>
      </c>
      <c r="K27" s="28">
        <f t="shared" si="4"/>
        <v>0</v>
      </c>
      <c r="AMJ27" s="125"/>
    </row>
    <row r="28" spans="1:1024" s="124" customFormat="1" ht="31.5" x14ac:dyDescent="0.2">
      <c r="A28" s="20"/>
      <c r="B28" s="21" t="s">
        <v>210</v>
      </c>
      <c r="C28" s="22"/>
      <c r="D28" s="23" t="s">
        <v>16</v>
      </c>
      <c r="E28" s="24">
        <v>1</v>
      </c>
      <c r="F28" s="25"/>
      <c r="G28" s="123"/>
      <c r="H28" s="27">
        <f t="shared" si="1"/>
        <v>0</v>
      </c>
      <c r="I28" s="27">
        <f t="shared" si="2"/>
        <v>0</v>
      </c>
      <c r="J28" s="27">
        <f t="shared" si="3"/>
        <v>0</v>
      </c>
      <c r="K28" s="28">
        <f t="shared" si="4"/>
        <v>0</v>
      </c>
      <c r="AMJ28" s="125"/>
    </row>
    <row r="29" spans="1:1024" s="124" customFormat="1" ht="33.75" customHeight="1" x14ac:dyDescent="0.2">
      <c r="A29" s="20"/>
      <c r="B29" s="21" t="s">
        <v>211</v>
      </c>
      <c r="C29" s="22"/>
      <c r="D29" s="23" t="s">
        <v>16</v>
      </c>
      <c r="E29" s="24">
        <v>1</v>
      </c>
      <c r="F29" s="25"/>
      <c r="G29" s="123"/>
      <c r="H29" s="27">
        <f t="shared" si="1"/>
        <v>0</v>
      </c>
      <c r="I29" s="27">
        <f t="shared" si="2"/>
        <v>0</v>
      </c>
      <c r="J29" s="27">
        <f t="shared" si="3"/>
        <v>0</v>
      </c>
      <c r="K29" s="28">
        <f t="shared" si="4"/>
        <v>0</v>
      </c>
      <c r="AMJ29" s="125"/>
    </row>
    <row r="30" spans="1:1024" s="124" customFormat="1" ht="31.5" x14ac:dyDescent="0.2">
      <c r="A30" s="20"/>
      <c r="B30" s="21" t="s">
        <v>212</v>
      </c>
      <c r="C30" s="22" t="s">
        <v>196</v>
      </c>
      <c r="D30" s="23" t="s">
        <v>16</v>
      </c>
      <c r="E30" s="24">
        <v>3</v>
      </c>
      <c r="F30" s="25"/>
      <c r="G30" s="123"/>
      <c r="H30" s="27">
        <f t="shared" si="1"/>
        <v>0</v>
      </c>
      <c r="I30" s="27">
        <f t="shared" si="2"/>
        <v>0</v>
      </c>
      <c r="J30" s="27">
        <f t="shared" si="3"/>
        <v>0</v>
      </c>
      <c r="K30" s="28">
        <f t="shared" si="4"/>
        <v>0</v>
      </c>
      <c r="AMJ30" s="125"/>
    </row>
    <row r="31" spans="1:1024" s="124" customFormat="1" ht="31.5" x14ac:dyDescent="0.2">
      <c r="A31" s="20"/>
      <c r="B31" s="21" t="s">
        <v>213</v>
      </c>
      <c r="C31" s="22" t="s">
        <v>197</v>
      </c>
      <c r="D31" s="23" t="s">
        <v>16</v>
      </c>
      <c r="E31" s="24">
        <v>2</v>
      </c>
      <c r="F31" s="25"/>
      <c r="G31" s="123"/>
      <c r="H31" s="27">
        <f t="shared" si="1"/>
        <v>0</v>
      </c>
      <c r="I31" s="27">
        <f t="shared" si="2"/>
        <v>0</v>
      </c>
      <c r="J31" s="27">
        <f t="shared" si="3"/>
        <v>0</v>
      </c>
      <c r="K31" s="28">
        <f t="shared" si="4"/>
        <v>0</v>
      </c>
      <c r="AMJ31" s="125"/>
    </row>
    <row r="32" spans="1:1024" s="124" customFormat="1" ht="31.5" x14ac:dyDescent="0.2">
      <c r="A32" s="20"/>
      <c r="B32" s="21" t="s">
        <v>214</v>
      </c>
      <c r="C32" s="22" t="s">
        <v>198</v>
      </c>
      <c r="D32" s="23" t="s">
        <v>16</v>
      </c>
      <c r="E32" s="24">
        <v>1</v>
      </c>
      <c r="F32" s="25"/>
      <c r="G32" s="123"/>
      <c r="H32" s="27">
        <f t="shared" si="1"/>
        <v>0</v>
      </c>
      <c r="I32" s="27">
        <f t="shared" si="2"/>
        <v>0</v>
      </c>
      <c r="J32" s="27">
        <f t="shared" si="3"/>
        <v>0</v>
      </c>
      <c r="K32" s="28">
        <f t="shared" si="4"/>
        <v>0</v>
      </c>
      <c r="AMJ32" s="125"/>
    </row>
    <row r="33" spans="1:1024" s="124" customFormat="1" ht="31.5" x14ac:dyDescent="0.2">
      <c r="A33" s="20"/>
      <c r="B33" s="21" t="s">
        <v>215</v>
      </c>
      <c r="C33" s="22" t="s">
        <v>199</v>
      </c>
      <c r="D33" s="23" t="s">
        <v>16</v>
      </c>
      <c r="E33" s="24">
        <v>1</v>
      </c>
      <c r="F33" s="25"/>
      <c r="G33" s="123"/>
      <c r="H33" s="27">
        <f t="shared" si="1"/>
        <v>0</v>
      </c>
      <c r="I33" s="27">
        <f t="shared" si="2"/>
        <v>0</v>
      </c>
      <c r="J33" s="27">
        <f t="shared" si="3"/>
        <v>0</v>
      </c>
      <c r="K33" s="28">
        <f t="shared" si="4"/>
        <v>0</v>
      </c>
      <c r="AMJ33" s="125"/>
    </row>
    <row r="34" spans="1:1024" s="124" customFormat="1" ht="31.5" x14ac:dyDescent="0.2">
      <c r="A34" s="20"/>
      <c r="B34" s="21" t="s">
        <v>217</v>
      </c>
      <c r="C34" s="22" t="s">
        <v>200</v>
      </c>
      <c r="D34" s="23" t="s">
        <v>16</v>
      </c>
      <c r="E34" s="24">
        <v>3</v>
      </c>
      <c r="F34" s="25"/>
      <c r="G34" s="123"/>
      <c r="H34" s="27">
        <f t="shared" si="1"/>
        <v>0</v>
      </c>
      <c r="I34" s="27">
        <f t="shared" si="2"/>
        <v>0</v>
      </c>
      <c r="J34" s="27">
        <f t="shared" si="3"/>
        <v>0</v>
      </c>
      <c r="K34" s="28">
        <f t="shared" si="4"/>
        <v>0</v>
      </c>
      <c r="AMJ34" s="125"/>
    </row>
    <row r="35" spans="1:1024" s="124" customFormat="1" ht="31.5" x14ac:dyDescent="0.2">
      <c r="A35" s="20"/>
      <c r="B35" s="21" t="s">
        <v>216</v>
      </c>
      <c r="C35" s="22" t="s">
        <v>201</v>
      </c>
      <c r="D35" s="23" t="s">
        <v>16</v>
      </c>
      <c r="E35" s="24">
        <v>1</v>
      </c>
      <c r="F35" s="25"/>
      <c r="G35" s="123"/>
      <c r="H35" s="27">
        <f t="shared" si="1"/>
        <v>0</v>
      </c>
      <c r="I35" s="27">
        <f t="shared" si="2"/>
        <v>0</v>
      </c>
      <c r="J35" s="27">
        <f t="shared" si="3"/>
        <v>0</v>
      </c>
      <c r="K35" s="28">
        <f t="shared" si="4"/>
        <v>0</v>
      </c>
      <c r="AMJ35" s="125"/>
    </row>
    <row r="36" spans="1:1024" s="124" customFormat="1" ht="30.75" customHeight="1" x14ac:dyDescent="0.2">
      <c r="A36" s="20"/>
      <c r="B36" s="21" t="s">
        <v>202</v>
      </c>
      <c r="C36" s="22"/>
      <c r="D36" s="23" t="s">
        <v>203</v>
      </c>
      <c r="E36" s="24">
        <v>20</v>
      </c>
      <c r="F36" s="25"/>
      <c r="G36" s="123"/>
      <c r="H36" s="27">
        <f t="shared" si="1"/>
        <v>0</v>
      </c>
      <c r="I36" s="27">
        <f t="shared" si="2"/>
        <v>0</v>
      </c>
      <c r="J36" s="27">
        <f t="shared" si="3"/>
        <v>0</v>
      </c>
      <c r="K36" s="28">
        <f t="shared" si="4"/>
        <v>0</v>
      </c>
      <c r="AMJ36" s="125"/>
    </row>
    <row r="37" spans="1:1024" s="124" customFormat="1" ht="27.75" customHeight="1" thickBot="1" x14ac:dyDescent="0.25">
      <c r="A37" s="20"/>
      <c r="B37" s="126"/>
      <c r="C37" s="22"/>
      <c r="D37" s="23"/>
      <c r="E37" s="24"/>
      <c r="F37" s="25"/>
      <c r="G37" s="123"/>
      <c r="H37" s="27"/>
      <c r="I37" s="27"/>
      <c r="J37" s="27"/>
      <c r="K37" s="28"/>
      <c r="AMJ37" s="125"/>
    </row>
    <row r="38" spans="1:1024" s="121" customFormat="1" ht="31.5" customHeight="1" thickBot="1" x14ac:dyDescent="0.25">
      <c r="A38" s="323" t="s">
        <v>220</v>
      </c>
      <c r="B38" s="323"/>
      <c r="C38" s="323"/>
      <c r="D38" s="14"/>
      <c r="E38" s="15"/>
      <c r="F38" s="16"/>
      <c r="G38" s="17"/>
      <c r="H38" s="18"/>
      <c r="I38" s="107">
        <f>SUM(I39:I63)</f>
        <v>0</v>
      </c>
      <c r="J38" s="107">
        <f t="shared" ref="J38:K38" si="8">SUM(J39:J63)</f>
        <v>0</v>
      </c>
      <c r="K38" s="107">
        <f t="shared" si="8"/>
        <v>0</v>
      </c>
      <c r="AMJ38" s="122"/>
    </row>
    <row r="39" spans="1:1024" s="124" customFormat="1" ht="35.1" customHeight="1" x14ac:dyDescent="0.2">
      <c r="A39" s="20"/>
      <c r="B39" s="21" t="s">
        <v>181</v>
      </c>
      <c r="C39" s="22"/>
      <c r="D39" s="23"/>
      <c r="E39" s="24"/>
      <c r="F39" s="25"/>
      <c r="G39" s="123"/>
      <c r="H39" s="27"/>
      <c r="I39" s="27"/>
      <c r="J39" s="27"/>
      <c r="K39" s="28"/>
      <c r="AMJ39" s="125"/>
    </row>
    <row r="40" spans="1:1024" s="124" customFormat="1" ht="35.1" customHeight="1" x14ac:dyDescent="0.2">
      <c r="A40" s="20"/>
      <c r="B40" s="21" t="s">
        <v>182</v>
      </c>
      <c r="C40" s="22" t="s">
        <v>221</v>
      </c>
      <c r="D40" s="23" t="s">
        <v>16</v>
      </c>
      <c r="E40" s="24">
        <v>1</v>
      </c>
      <c r="F40" s="25"/>
      <c r="G40" s="123"/>
      <c r="H40" s="27">
        <f t="shared" ref="H40:H63" si="9">F40+G40</f>
        <v>0</v>
      </c>
      <c r="I40" s="27">
        <f t="shared" ref="I40:I63" si="10">E40*F40</f>
        <v>0</v>
      </c>
      <c r="J40" s="27">
        <f t="shared" ref="J40:J63" si="11">E40*G40</f>
        <v>0</v>
      </c>
      <c r="K40" s="28">
        <f t="shared" ref="K40:K63" si="12">I40+J40</f>
        <v>0</v>
      </c>
      <c r="AMJ40" s="125"/>
    </row>
    <row r="41" spans="1:1024" s="124" customFormat="1" ht="35.1" customHeight="1" x14ac:dyDescent="0.2">
      <c r="A41" s="20"/>
      <c r="B41" s="21" t="s">
        <v>183</v>
      </c>
      <c r="C41" s="22"/>
      <c r="D41" s="23" t="s">
        <v>93</v>
      </c>
      <c r="E41" s="24">
        <v>4.2</v>
      </c>
      <c r="F41" s="25"/>
      <c r="G41" s="123"/>
      <c r="H41" s="27">
        <f t="shared" si="9"/>
        <v>0</v>
      </c>
      <c r="I41" s="27">
        <f t="shared" si="10"/>
        <v>0</v>
      </c>
      <c r="J41" s="27">
        <f t="shared" si="11"/>
        <v>0</v>
      </c>
      <c r="K41" s="28">
        <f t="shared" si="12"/>
        <v>0</v>
      </c>
      <c r="AMJ41" s="125"/>
    </row>
    <row r="42" spans="1:1024" s="124" customFormat="1" ht="35.1" customHeight="1" x14ac:dyDescent="0.2">
      <c r="A42" s="20"/>
      <c r="B42" s="21" t="s">
        <v>186</v>
      </c>
      <c r="C42" s="22"/>
      <c r="D42" s="23" t="s">
        <v>93</v>
      </c>
      <c r="E42" s="24">
        <v>5</v>
      </c>
      <c r="F42" s="25"/>
      <c r="G42" s="123"/>
      <c r="H42" s="27">
        <f t="shared" si="9"/>
        <v>0</v>
      </c>
      <c r="I42" s="27">
        <f t="shared" si="10"/>
        <v>0</v>
      </c>
      <c r="J42" s="27">
        <f t="shared" si="11"/>
        <v>0</v>
      </c>
      <c r="K42" s="28">
        <f t="shared" si="12"/>
        <v>0</v>
      </c>
      <c r="AMJ42" s="125"/>
    </row>
    <row r="43" spans="1:1024" s="124" customFormat="1" ht="35.1" customHeight="1" x14ac:dyDescent="0.2">
      <c r="A43" s="20"/>
      <c r="B43" s="21" t="s">
        <v>227</v>
      </c>
      <c r="C43" s="22"/>
      <c r="D43" s="23" t="s">
        <v>93</v>
      </c>
      <c r="E43" s="24">
        <v>6.7</v>
      </c>
      <c r="F43" s="25"/>
      <c r="G43" s="123"/>
      <c r="H43" s="27">
        <f t="shared" si="9"/>
        <v>0</v>
      </c>
      <c r="I43" s="27">
        <f t="shared" si="10"/>
        <v>0</v>
      </c>
      <c r="J43" s="27">
        <f t="shared" si="11"/>
        <v>0</v>
      </c>
      <c r="K43" s="28">
        <f t="shared" si="12"/>
        <v>0</v>
      </c>
      <c r="AMJ43" s="125"/>
    </row>
    <row r="44" spans="1:1024" s="124" customFormat="1" ht="35.1" customHeight="1" x14ac:dyDescent="0.2">
      <c r="A44" s="20"/>
      <c r="B44" s="21" t="s">
        <v>229</v>
      </c>
      <c r="C44" s="22"/>
      <c r="D44" s="23" t="s">
        <v>93</v>
      </c>
      <c r="E44" s="24">
        <v>2</v>
      </c>
      <c r="F44" s="25"/>
      <c r="G44" s="123"/>
      <c r="H44" s="27">
        <f t="shared" si="9"/>
        <v>0</v>
      </c>
      <c r="I44" s="27">
        <f t="shared" si="10"/>
        <v>0</v>
      </c>
      <c r="J44" s="27">
        <f t="shared" si="11"/>
        <v>0</v>
      </c>
      <c r="K44" s="28">
        <f t="shared" si="12"/>
        <v>0</v>
      </c>
      <c r="AMJ44" s="125"/>
    </row>
    <row r="45" spans="1:1024" s="124" customFormat="1" ht="35.1" customHeight="1" x14ac:dyDescent="0.2">
      <c r="A45" s="20"/>
      <c r="B45" s="21" t="s">
        <v>230</v>
      </c>
      <c r="C45" s="22"/>
      <c r="D45" s="23" t="s">
        <v>93</v>
      </c>
      <c r="E45" s="24">
        <v>1.5</v>
      </c>
      <c r="F45" s="25"/>
      <c r="G45" s="123"/>
      <c r="H45" s="27">
        <f t="shared" si="9"/>
        <v>0</v>
      </c>
      <c r="I45" s="27">
        <f t="shared" si="10"/>
        <v>0</v>
      </c>
      <c r="J45" s="27">
        <f t="shared" si="11"/>
        <v>0</v>
      </c>
      <c r="K45" s="28">
        <f t="shared" si="12"/>
        <v>0</v>
      </c>
      <c r="AMJ45" s="125"/>
    </row>
    <row r="46" spans="1:1024" s="124" customFormat="1" ht="35.1" customHeight="1" x14ac:dyDescent="0.2">
      <c r="A46" s="20"/>
      <c r="B46" s="21" t="s">
        <v>222</v>
      </c>
      <c r="C46" s="22" t="s">
        <v>189</v>
      </c>
      <c r="D46" s="23" t="s">
        <v>16</v>
      </c>
      <c r="E46" s="24">
        <v>1</v>
      </c>
      <c r="F46" s="25"/>
      <c r="G46" s="123"/>
      <c r="H46" s="27">
        <f t="shared" si="9"/>
        <v>0</v>
      </c>
      <c r="I46" s="27">
        <f t="shared" si="10"/>
        <v>0</v>
      </c>
      <c r="J46" s="27">
        <f t="shared" si="11"/>
        <v>0</v>
      </c>
      <c r="K46" s="28">
        <f t="shared" si="12"/>
        <v>0</v>
      </c>
      <c r="AMJ46" s="125"/>
    </row>
    <row r="47" spans="1:1024" s="124" customFormat="1" ht="35.1" customHeight="1" x14ac:dyDescent="0.2">
      <c r="A47" s="20"/>
      <c r="B47" s="21" t="s">
        <v>191</v>
      </c>
      <c r="C47" s="22" t="s">
        <v>189</v>
      </c>
      <c r="D47" s="23" t="s">
        <v>16</v>
      </c>
      <c r="E47" s="24">
        <v>1</v>
      </c>
      <c r="F47" s="25"/>
      <c r="G47" s="123"/>
      <c r="H47" s="27">
        <f t="shared" si="9"/>
        <v>0</v>
      </c>
      <c r="I47" s="27">
        <f t="shared" si="10"/>
        <v>0</v>
      </c>
      <c r="J47" s="27">
        <f t="shared" si="11"/>
        <v>0</v>
      </c>
      <c r="K47" s="28">
        <f t="shared" si="12"/>
        <v>0</v>
      </c>
      <c r="AMJ47" s="125"/>
    </row>
    <row r="48" spans="1:1024" s="124" customFormat="1" ht="35.1" customHeight="1" x14ac:dyDescent="0.2">
      <c r="A48" s="20"/>
      <c r="B48" s="21" t="s">
        <v>206</v>
      </c>
      <c r="C48" s="22" t="s">
        <v>192</v>
      </c>
      <c r="D48" s="23" t="s">
        <v>16</v>
      </c>
      <c r="E48" s="24">
        <v>1</v>
      </c>
      <c r="F48" s="25"/>
      <c r="G48" s="123"/>
      <c r="H48" s="27">
        <f t="shared" si="9"/>
        <v>0</v>
      </c>
      <c r="I48" s="27">
        <f t="shared" si="10"/>
        <v>0</v>
      </c>
      <c r="J48" s="27">
        <f t="shared" si="11"/>
        <v>0</v>
      </c>
      <c r="K48" s="28">
        <f t="shared" si="12"/>
        <v>0</v>
      </c>
      <c r="AMJ48" s="125"/>
    </row>
    <row r="49" spans="1:1024" s="124" customFormat="1" ht="35.1" customHeight="1" x14ac:dyDescent="0.2">
      <c r="A49" s="20"/>
      <c r="B49" s="21" t="s">
        <v>208</v>
      </c>
      <c r="C49" s="22" t="s">
        <v>193</v>
      </c>
      <c r="D49" s="23" t="s">
        <v>16</v>
      </c>
      <c r="E49" s="24">
        <v>2</v>
      </c>
      <c r="F49" s="25"/>
      <c r="G49" s="123"/>
      <c r="H49" s="27">
        <f t="shared" si="9"/>
        <v>0</v>
      </c>
      <c r="I49" s="27">
        <f t="shared" si="10"/>
        <v>0</v>
      </c>
      <c r="J49" s="27">
        <f t="shared" si="11"/>
        <v>0</v>
      </c>
      <c r="K49" s="28">
        <f t="shared" si="12"/>
        <v>0</v>
      </c>
      <c r="AMJ49" s="125"/>
    </row>
    <row r="50" spans="1:1024" s="124" customFormat="1" ht="35.1" customHeight="1" x14ac:dyDescent="0.2">
      <c r="A50" s="20"/>
      <c r="B50" s="21" t="s">
        <v>207</v>
      </c>
      <c r="C50" s="22" t="s">
        <v>223</v>
      </c>
      <c r="D50" s="23" t="s">
        <v>16</v>
      </c>
      <c r="E50" s="24">
        <v>1</v>
      </c>
      <c r="F50" s="25"/>
      <c r="G50" s="123"/>
      <c r="H50" s="27">
        <f t="shared" si="9"/>
        <v>0</v>
      </c>
      <c r="I50" s="27">
        <f t="shared" si="10"/>
        <v>0</v>
      </c>
      <c r="J50" s="27">
        <f t="shared" si="11"/>
        <v>0</v>
      </c>
      <c r="K50" s="28">
        <f t="shared" si="12"/>
        <v>0</v>
      </c>
      <c r="AMJ50" s="125"/>
    </row>
    <row r="51" spans="1:1024" s="124" customFormat="1" ht="35.1" customHeight="1" x14ac:dyDescent="0.2">
      <c r="A51" s="20"/>
      <c r="B51" s="21" t="s">
        <v>231</v>
      </c>
      <c r="C51" s="22" t="s">
        <v>195</v>
      </c>
      <c r="D51" s="23" t="s">
        <v>16</v>
      </c>
      <c r="E51" s="24">
        <v>3</v>
      </c>
      <c r="F51" s="25"/>
      <c r="G51" s="123"/>
      <c r="H51" s="27">
        <f t="shared" si="9"/>
        <v>0</v>
      </c>
      <c r="I51" s="27">
        <f t="shared" si="10"/>
        <v>0</v>
      </c>
      <c r="J51" s="27">
        <f t="shared" si="11"/>
        <v>0</v>
      </c>
      <c r="K51" s="28">
        <f t="shared" si="12"/>
        <v>0</v>
      </c>
      <c r="AMJ51" s="125"/>
    </row>
    <row r="52" spans="1:1024" s="124" customFormat="1" ht="35.1" customHeight="1" x14ac:dyDescent="0.2">
      <c r="A52" s="20"/>
      <c r="B52" s="21" t="s">
        <v>207</v>
      </c>
      <c r="C52" s="22" t="s">
        <v>195</v>
      </c>
      <c r="D52" s="23" t="s">
        <v>16</v>
      </c>
      <c r="E52" s="24">
        <v>5</v>
      </c>
      <c r="F52" s="25"/>
      <c r="G52" s="123"/>
      <c r="H52" s="27">
        <f t="shared" si="9"/>
        <v>0</v>
      </c>
      <c r="I52" s="27">
        <f t="shared" si="10"/>
        <v>0</v>
      </c>
      <c r="J52" s="27">
        <f t="shared" si="11"/>
        <v>0</v>
      </c>
      <c r="K52" s="28">
        <f t="shared" si="12"/>
        <v>0</v>
      </c>
      <c r="AMJ52" s="125"/>
    </row>
    <row r="53" spans="1:1024" s="124" customFormat="1" ht="35.1" customHeight="1" x14ac:dyDescent="0.2">
      <c r="A53" s="20"/>
      <c r="B53" s="21" t="s">
        <v>209</v>
      </c>
      <c r="C53" s="22"/>
      <c r="D53" s="23" t="s">
        <v>16</v>
      </c>
      <c r="E53" s="24">
        <v>2</v>
      </c>
      <c r="F53" s="25"/>
      <c r="G53" s="123"/>
      <c r="H53" s="27">
        <f t="shared" si="9"/>
        <v>0</v>
      </c>
      <c r="I53" s="27">
        <f t="shared" si="10"/>
        <v>0</v>
      </c>
      <c r="J53" s="27">
        <f t="shared" si="11"/>
        <v>0</v>
      </c>
      <c r="K53" s="28">
        <f t="shared" si="12"/>
        <v>0</v>
      </c>
      <c r="AMJ53" s="125"/>
    </row>
    <row r="54" spans="1:1024" s="124" customFormat="1" ht="35.1" customHeight="1" x14ac:dyDescent="0.2">
      <c r="A54" s="20"/>
      <c r="B54" s="21" t="s">
        <v>210</v>
      </c>
      <c r="C54" s="22"/>
      <c r="D54" s="23" t="s">
        <v>16</v>
      </c>
      <c r="E54" s="24">
        <v>1</v>
      </c>
      <c r="F54" s="25"/>
      <c r="G54" s="123"/>
      <c r="H54" s="27">
        <f t="shared" si="9"/>
        <v>0</v>
      </c>
      <c r="I54" s="27">
        <f t="shared" si="10"/>
        <v>0</v>
      </c>
      <c r="J54" s="27">
        <f t="shared" si="11"/>
        <v>0</v>
      </c>
      <c r="K54" s="28">
        <f t="shared" si="12"/>
        <v>0</v>
      </c>
      <c r="AMJ54" s="125"/>
    </row>
    <row r="55" spans="1:1024" s="124" customFormat="1" ht="35.1" customHeight="1" x14ac:dyDescent="0.2">
      <c r="A55" s="20"/>
      <c r="B55" s="21" t="s">
        <v>211</v>
      </c>
      <c r="C55" s="22"/>
      <c r="D55" s="23" t="s">
        <v>16</v>
      </c>
      <c r="E55" s="24">
        <v>1</v>
      </c>
      <c r="F55" s="25"/>
      <c r="G55" s="123"/>
      <c r="H55" s="27">
        <f t="shared" si="9"/>
        <v>0</v>
      </c>
      <c r="I55" s="27">
        <f t="shared" si="10"/>
        <v>0</v>
      </c>
      <c r="J55" s="27">
        <f t="shared" si="11"/>
        <v>0</v>
      </c>
      <c r="K55" s="28">
        <f t="shared" si="12"/>
        <v>0</v>
      </c>
      <c r="AMJ55" s="125"/>
    </row>
    <row r="56" spans="1:1024" s="124" customFormat="1" ht="35.1" customHeight="1" x14ac:dyDescent="0.2">
      <c r="A56" s="20"/>
      <c r="B56" s="21" t="s">
        <v>212</v>
      </c>
      <c r="C56" s="22" t="s">
        <v>196</v>
      </c>
      <c r="D56" s="23" t="s">
        <v>16</v>
      </c>
      <c r="E56" s="24">
        <v>2</v>
      </c>
      <c r="F56" s="25"/>
      <c r="G56" s="123"/>
      <c r="H56" s="27">
        <f t="shared" si="9"/>
        <v>0</v>
      </c>
      <c r="I56" s="27">
        <f t="shared" si="10"/>
        <v>0</v>
      </c>
      <c r="J56" s="27">
        <f t="shared" si="11"/>
        <v>0</v>
      </c>
      <c r="K56" s="28">
        <f t="shared" si="12"/>
        <v>0</v>
      </c>
      <c r="AMJ56" s="125"/>
    </row>
    <row r="57" spans="1:1024" s="124" customFormat="1" ht="35.1" customHeight="1" x14ac:dyDescent="0.2">
      <c r="A57" s="20"/>
      <c r="B57" s="21" t="s">
        <v>213</v>
      </c>
      <c r="C57" s="22" t="s">
        <v>197</v>
      </c>
      <c r="D57" s="23" t="s">
        <v>16</v>
      </c>
      <c r="E57" s="24">
        <v>2</v>
      </c>
      <c r="F57" s="25"/>
      <c r="G57" s="123"/>
      <c r="H57" s="27">
        <f t="shared" si="9"/>
        <v>0</v>
      </c>
      <c r="I57" s="27">
        <f t="shared" si="10"/>
        <v>0</v>
      </c>
      <c r="J57" s="27">
        <f t="shared" si="11"/>
        <v>0</v>
      </c>
      <c r="K57" s="28">
        <f t="shared" si="12"/>
        <v>0</v>
      </c>
      <c r="AMJ57" s="125"/>
    </row>
    <row r="58" spans="1:1024" s="124" customFormat="1" ht="35.1" customHeight="1" x14ac:dyDescent="0.2">
      <c r="A58" s="20"/>
      <c r="B58" s="21" t="s">
        <v>214</v>
      </c>
      <c r="C58" s="22" t="s">
        <v>198</v>
      </c>
      <c r="D58" s="23" t="s">
        <v>16</v>
      </c>
      <c r="E58" s="24">
        <v>1</v>
      </c>
      <c r="F58" s="25"/>
      <c r="G58" s="123"/>
      <c r="H58" s="27">
        <f t="shared" si="9"/>
        <v>0</v>
      </c>
      <c r="I58" s="27">
        <f t="shared" si="10"/>
        <v>0</v>
      </c>
      <c r="J58" s="27">
        <f t="shared" si="11"/>
        <v>0</v>
      </c>
      <c r="K58" s="28">
        <f t="shared" si="12"/>
        <v>0</v>
      </c>
      <c r="AMJ58" s="125"/>
    </row>
    <row r="59" spans="1:1024" s="124" customFormat="1" ht="35.1" customHeight="1" x14ac:dyDescent="0.2">
      <c r="A59" s="20"/>
      <c r="B59" s="21" t="s">
        <v>215</v>
      </c>
      <c r="C59" s="22" t="s">
        <v>199</v>
      </c>
      <c r="D59" s="23" t="s">
        <v>16</v>
      </c>
      <c r="E59" s="24">
        <v>1</v>
      </c>
      <c r="F59" s="25"/>
      <c r="G59" s="123"/>
      <c r="H59" s="27">
        <f t="shared" si="9"/>
        <v>0</v>
      </c>
      <c r="I59" s="27">
        <f t="shared" si="10"/>
        <v>0</v>
      </c>
      <c r="J59" s="27">
        <f t="shared" si="11"/>
        <v>0</v>
      </c>
      <c r="K59" s="28">
        <f t="shared" si="12"/>
        <v>0</v>
      </c>
      <c r="AMJ59" s="125"/>
    </row>
    <row r="60" spans="1:1024" s="124" customFormat="1" ht="35.1" customHeight="1" x14ac:dyDescent="0.2">
      <c r="A60" s="20"/>
      <c r="B60" s="21" t="s">
        <v>232</v>
      </c>
      <c r="C60" s="22" t="s">
        <v>224</v>
      </c>
      <c r="D60" s="23" t="s">
        <v>16</v>
      </c>
      <c r="E60" s="24">
        <v>1</v>
      </c>
      <c r="F60" s="25"/>
      <c r="G60" s="123"/>
      <c r="H60" s="27">
        <f t="shared" si="9"/>
        <v>0</v>
      </c>
      <c r="I60" s="27">
        <f t="shared" si="10"/>
        <v>0</v>
      </c>
      <c r="J60" s="27">
        <f t="shared" si="11"/>
        <v>0</v>
      </c>
      <c r="K60" s="28">
        <f t="shared" si="12"/>
        <v>0</v>
      </c>
      <c r="AMJ60" s="125"/>
    </row>
    <row r="61" spans="1:1024" s="124" customFormat="1" ht="35.1" customHeight="1" x14ac:dyDescent="0.2">
      <c r="A61" s="20"/>
      <c r="B61" s="21" t="s">
        <v>217</v>
      </c>
      <c r="C61" s="22" t="s">
        <v>225</v>
      </c>
      <c r="D61" s="23" t="s">
        <v>16</v>
      </c>
      <c r="E61" s="24">
        <v>2</v>
      </c>
      <c r="F61" s="25"/>
      <c r="G61" s="123"/>
      <c r="H61" s="27">
        <f t="shared" si="9"/>
        <v>0</v>
      </c>
      <c r="I61" s="27">
        <f t="shared" si="10"/>
        <v>0</v>
      </c>
      <c r="J61" s="27">
        <f t="shared" si="11"/>
        <v>0</v>
      </c>
      <c r="K61" s="28">
        <f t="shared" si="12"/>
        <v>0</v>
      </c>
      <c r="AMJ61" s="125"/>
    </row>
    <row r="62" spans="1:1024" s="124" customFormat="1" ht="35.1" customHeight="1" x14ac:dyDescent="0.2">
      <c r="A62" s="20"/>
      <c r="B62" s="21" t="s">
        <v>216</v>
      </c>
      <c r="C62" s="22" t="s">
        <v>226</v>
      </c>
      <c r="D62" s="23" t="s">
        <v>16</v>
      </c>
      <c r="E62" s="24">
        <v>1</v>
      </c>
      <c r="F62" s="25"/>
      <c r="G62" s="123"/>
      <c r="H62" s="27">
        <f t="shared" si="9"/>
        <v>0</v>
      </c>
      <c r="I62" s="27">
        <f t="shared" si="10"/>
        <v>0</v>
      </c>
      <c r="J62" s="27">
        <f t="shared" si="11"/>
        <v>0</v>
      </c>
      <c r="K62" s="28">
        <f t="shared" si="12"/>
        <v>0</v>
      </c>
      <c r="AMJ62" s="125"/>
    </row>
    <row r="63" spans="1:1024" s="124" customFormat="1" ht="35.1" customHeight="1" thickBot="1" x14ac:dyDescent="0.25">
      <c r="A63" s="20"/>
      <c r="B63" s="21" t="s">
        <v>202</v>
      </c>
      <c r="C63" s="22"/>
      <c r="D63" s="23" t="s">
        <v>203</v>
      </c>
      <c r="E63" s="24">
        <v>5</v>
      </c>
      <c r="F63" s="25"/>
      <c r="G63" s="123"/>
      <c r="H63" s="27">
        <f t="shared" si="9"/>
        <v>0</v>
      </c>
      <c r="I63" s="27">
        <f t="shared" si="10"/>
        <v>0</v>
      </c>
      <c r="J63" s="27">
        <f t="shared" si="11"/>
        <v>0</v>
      </c>
      <c r="K63" s="28">
        <f t="shared" si="12"/>
        <v>0</v>
      </c>
      <c r="AMJ63" s="125"/>
    </row>
    <row r="64" spans="1:1024" s="121" customFormat="1" ht="35.25" customHeight="1" thickBot="1" x14ac:dyDescent="0.25">
      <c r="A64" s="323" t="s">
        <v>233</v>
      </c>
      <c r="B64" s="323"/>
      <c r="C64" s="323"/>
      <c r="D64" s="14"/>
      <c r="E64" s="15"/>
      <c r="F64" s="16"/>
      <c r="G64" s="17"/>
      <c r="H64" s="18"/>
      <c r="I64" s="18">
        <f>SUM(I65:I88)</f>
        <v>0</v>
      </c>
      <c r="J64" s="18">
        <f>SUM(J65:J88)</f>
        <v>0</v>
      </c>
      <c r="K64" s="106">
        <f>SUM(K65:K88)</f>
        <v>0</v>
      </c>
      <c r="AMJ64" s="122"/>
    </row>
    <row r="65" spans="1:1024" s="124" customFormat="1" ht="35.1" customHeight="1" x14ac:dyDescent="0.2">
      <c r="A65" s="20"/>
      <c r="B65" s="21" t="s">
        <v>181</v>
      </c>
      <c r="C65" s="21"/>
      <c r="D65" s="23" t="s">
        <v>58</v>
      </c>
      <c r="E65" s="24">
        <v>1</v>
      </c>
      <c r="F65" s="25"/>
      <c r="G65" s="123"/>
      <c r="H65" s="27">
        <f t="shared" ref="H65:H88" si="13">F65+G65</f>
        <v>0</v>
      </c>
      <c r="I65" s="27">
        <f t="shared" ref="I65:I88" si="14">E65*F65</f>
        <v>0</v>
      </c>
      <c r="J65" s="27">
        <f t="shared" ref="J65:J88" si="15">E65*G65</f>
        <v>0</v>
      </c>
      <c r="K65" s="28">
        <f t="shared" ref="K65:K88" si="16">I65+J65</f>
        <v>0</v>
      </c>
      <c r="AMJ65" s="125"/>
    </row>
    <row r="66" spans="1:1024" s="124" customFormat="1" ht="35.1" customHeight="1" x14ac:dyDescent="0.2">
      <c r="A66" s="20"/>
      <c r="B66" s="21" t="s">
        <v>184</v>
      </c>
      <c r="C66" s="21" t="s">
        <v>234</v>
      </c>
      <c r="D66" s="23" t="s">
        <v>16</v>
      </c>
      <c r="E66" s="24">
        <v>1</v>
      </c>
      <c r="F66" s="25"/>
      <c r="G66" s="123"/>
      <c r="H66" s="27">
        <f t="shared" si="13"/>
        <v>0</v>
      </c>
      <c r="I66" s="27">
        <f t="shared" si="14"/>
        <v>0</v>
      </c>
      <c r="J66" s="27">
        <f t="shared" si="15"/>
        <v>0</v>
      </c>
      <c r="K66" s="28">
        <f t="shared" si="16"/>
        <v>0</v>
      </c>
      <c r="AMJ66" s="125"/>
    </row>
    <row r="67" spans="1:1024" s="124" customFormat="1" ht="35.1" customHeight="1" x14ac:dyDescent="0.2">
      <c r="A67" s="20"/>
      <c r="B67" s="21" t="s">
        <v>185</v>
      </c>
      <c r="C67" s="21" t="s">
        <v>221</v>
      </c>
      <c r="D67" s="23" t="s">
        <v>16</v>
      </c>
      <c r="E67" s="24">
        <v>1</v>
      </c>
      <c r="F67" s="25"/>
      <c r="G67" s="123"/>
      <c r="H67" s="27">
        <f t="shared" si="13"/>
        <v>0</v>
      </c>
      <c r="I67" s="27">
        <f t="shared" si="14"/>
        <v>0</v>
      </c>
      <c r="J67" s="27">
        <f t="shared" si="15"/>
        <v>0</v>
      </c>
      <c r="K67" s="28">
        <f t="shared" si="16"/>
        <v>0</v>
      </c>
      <c r="AMJ67" s="125"/>
    </row>
    <row r="68" spans="1:1024" s="124" customFormat="1" ht="35.1" customHeight="1" x14ac:dyDescent="0.2">
      <c r="A68" s="20"/>
      <c r="B68" s="21" t="s">
        <v>183</v>
      </c>
      <c r="C68" s="21"/>
      <c r="D68" s="23" t="s">
        <v>93</v>
      </c>
      <c r="E68" s="24">
        <v>3.3</v>
      </c>
      <c r="F68" s="25"/>
      <c r="G68" s="123"/>
      <c r="H68" s="27">
        <f t="shared" si="13"/>
        <v>0</v>
      </c>
      <c r="I68" s="27">
        <f t="shared" si="14"/>
        <v>0</v>
      </c>
      <c r="J68" s="27">
        <f t="shared" si="15"/>
        <v>0</v>
      </c>
      <c r="K68" s="28">
        <f t="shared" si="16"/>
        <v>0</v>
      </c>
      <c r="AMJ68" s="125"/>
    </row>
    <row r="69" spans="1:1024" s="124" customFormat="1" ht="35.1" customHeight="1" x14ac:dyDescent="0.2">
      <c r="A69" s="20"/>
      <c r="B69" s="21" t="s">
        <v>186</v>
      </c>
      <c r="C69" s="21"/>
      <c r="D69" s="23" t="s">
        <v>93</v>
      </c>
      <c r="E69" s="24">
        <v>1.3</v>
      </c>
      <c r="F69" s="25"/>
      <c r="G69" s="123"/>
      <c r="H69" s="27">
        <f t="shared" si="13"/>
        <v>0</v>
      </c>
      <c r="I69" s="27">
        <f t="shared" si="14"/>
        <v>0</v>
      </c>
      <c r="J69" s="27">
        <f t="shared" si="15"/>
        <v>0</v>
      </c>
      <c r="K69" s="28">
        <f t="shared" si="16"/>
        <v>0</v>
      </c>
      <c r="AMJ69" s="125"/>
    </row>
    <row r="70" spans="1:1024" s="124" customFormat="1" ht="35.1" customHeight="1" x14ac:dyDescent="0.2">
      <c r="A70" s="20"/>
      <c r="B70" s="21" t="s">
        <v>187</v>
      </c>
      <c r="C70" s="21"/>
      <c r="D70" s="23" t="s">
        <v>93</v>
      </c>
      <c r="E70" s="24">
        <v>9.1</v>
      </c>
      <c r="F70" s="25"/>
      <c r="G70" s="123"/>
      <c r="H70" s="27">
        <f t="shared" si="13"/>
        <v>0</v>
      </c>
      <c r="I70" s="27">
        <f t="shared" si="14"/>
        <v>0</v>
      </c>
      <c r="J70" s="27">
        <f t="shared" si="15"/>
        <v>0</v>
      </c>
      <c r="K70" s="28">
        <f t="shared" si="16"/>
        <v>0</v>
      </c>
      <c r="AMJ70" s="125"/>
    </row>
    <row r="71" spans="1:1024" s="124" customFormat="1" ht="35.1" customHeight="1" x14ac:dyDescent="0.2">
      <c r="A71" s="20"/>
      <c r="B71" s="21" t="s">
        <v>204</v>
      </c>
      <c r="C71" s="21"/>
      <c r="D71" s="23" t="s">
        <v>93</v>
      </c>
      <c r="E71" s="24">
        <v>3</v>
      </c>
      <c r="F71" s="25"/>
      <c r="G71" s="123"/>
      <c r="H71" s="27">
        <f t="shared" si="13"/>
        <v>0</v>
      </c>
      <c r="I71" s="27">
        <f t="shared" si="14"/>
        <v>0</v>
      </c>
      <c r="J71" s="27">
        <f t="shared" si="15"/>
        <v>0</v>
      </c>
      <c r="K71" s="28">
        <f t="shared" si="16"/>
        <v>0</v>
      </c>
      <c r="AMJ71" s="125"/>
    </row>
    <row r="72" spans="1:1024" s="124" customFormat="1" ht="35.1" customHeight="1" x14ac:dyDescent="0.2">
      <c r="A72" s="20"/>
      <c r="B72" s="21" t="s">
        <v>205</v>
      </c>
      <c r="C72" s="21"/>
      <c r="D72" s="23" t="s">
        <v>93</v>
      </c>
      <c r="E72" s="24">
        <v>1.5</v>
      </c>
      <c r="F72" s="25"/>
      <c r="G72" s="123"/>
      <c r="H72" s="27">
        <f t="shared" si="13"/>
        <v>0</v>
      </c>
      <c r="I72" s="27">
        <f t="shared" si="14"/>
        <v>0</v>
      </c>
      <c r="J72" s="27">
        <f t="shared" si="15"/>
        <v>0</v>
      </c>
      <c r="K72" s="28">
        <f t="shared" si="16"/>
        <v>0</v>
      </c>
      <c r="AMJ72" s="125"/>
    </row>
    <row r="73" spans="1:1024" s="124" customFormat="1" ht="35.1" customHeight="1" x14ac:dyDescent="0.2">
      <c r="A73" s="20"/>
      <c r="B73" s="21" t="s">
        <v>222</v>
      </c>
      <c r="C73" s="21" t="s">
        <v>189</v>
      </c>
      <c r="D73" s="23" t="s">
        <v>16</v>
      </c>
      <c r="E73" s="24">
        <v>1</v>
      </c>
      <c r="F73" s="25"/>
      <c r="G73" s="123"/>
      <c r="H73" s="27">
        <f t="shared" si="13"/>
        <v>0</v>
      </c>
      <c r="I73" s="27">
        <f t="shared" si="14"/>
        <v>0</v>
      </c>
      <c r="J73" s="27">
        <f t="shared" si="15"/>
        <v>0</v>
      </c>
      <c r="K73" s="28">
        <f t="shared" si="16"/>
        <v>0</v>
      </c>
      <c r="AMJ73" s="125"/>
    </row>
    <row r="74" spans="1:1024" s="124" customFormat="1" ht="35.1" customHeight="1" x14ac:dyDescent="0.2">
      <c r="A74" s="20"/>
      <c r="B74" s="21" t="s">
        <v>188</v>
      </c>
      <c r="C74" s="21" t="s">
        <v>189</v>
      </c>
      <c r="D74" s="23" t="s">
        <v>16</v>
      </c>
      <c r="E74" s="24">
        <v>1</v>
      </c>
      <c r="F74" s="25"/>
      <c r="G74" s="123"/>
      <c r="H74" s="27">
        <f t="shared" si="13"/>
        <v>0</v>
      </c>
      <c r="I74" s="27">
        <f t="shared" si="14"/>
        <v>0</v>
      </c>
      <c r="J74" s="27">
        <f t="shared" si="15"/>
        <v>0</v>
      </c>
      <c r="K74" s="28">
        <f t="shared" si="16"/>
        <v>0</v>
      </c>
      <c r="AMJ74" s="125"/>
    </row>
    <row r="75" spans="1:1024" s="124" customFormat="1" ht="35.1" customHeight="1" x14ac:dyDescent="0.2">
      <c r="A75" s="20"/>
      <c r="B75" s="21" t="s">
        <v>235</v>
      </c>
      <c r="C75" s="21" t="s">
        <v>189</v>
      </c>
      <c r="D75" s="23" t="s">
        <v>16</v>
      </c>
      <c r="E75" s="24">
        <v>1</v>
      </c>
      <c r="F75" s="25"/>
      <c r="G75" s="123"/>
      <c r="H75" s="27">
        <f t="shared" si="13"/>
        <v>0</v>
      </c>
      <c r="I75" s="27">
        <f t="shared" si="14"/>
        <v>0</v>
      </c>
      <c r="J75" s="27">
        <f t="shared" si="15"/>
        <v>0</v>
      </c>
      <c r="K75" s="28">
        <f t="shared" si="16"/>
        <v>0</v>
      </c>
      <c r="AMJ75" s="125"/>
    </row>
    <row r="76" spans="1:1024" s="124" customFormat="1" ht="35.1" customHeight="1" x14ac:dyDescent="0.2">
      <c r="A76" s="20"/>
      <c r="B76" s="21" t="s">
        <v>206</v>
      </c>
      <c r="C76" s="21" t="s">
        <v>192</v>
      </c>
      <c r="D76" s="23" t="s">
        <v>16</v>
      </c>
      <c r="E76" s="24">
        <v>1</v>
      </c>
      <c r="F76" s="25"/>
      <c r="G76" s="123"/>
      <c r="H76" s="27">
        <f t="shared" si="13"/>
        <v>0</v>
      </c>
      <c r="I76" s="27">
        <f t="shared" si="14"/>
        <v>0</v>
      </c>
      <c r="J76" s="27">
        <f t="shared" si="15"/>
        <v>0</v>
      </c>
      <c r="K76" s="28">
        <f t="shared" si="16"/>
        <v>0</v>
      </c>
      <c r="AMJ76" s="125"/>
    </row>
    <row r="77" spans="1:1024" s="124" customFormat="1" ht="35.1" customHeight="1" x14ac:dyDescent="0.2">
      <c r="A77" s="20"/>
      <c r="B77" s="21" t="s">
        <v>207</v>
      </c>
      <c r="C77" s="21" t="s">
        <v>236</v>
      </c>
      <c r="D77" s="23" t="s">
        <v>16</v>
      </c>
      <c r="E77" s="24">
        <v>2</v>
      </c>
      <c r="F77" s="25"/>
      <c r="G77" s="123"/>
      <c r="H77" s="27">
        <f t="shared" si="13"/>
        <v>0</v>
      </c>
      <c r="I77" s="27">
        <f t="shared" si="14"/>
        <v>0</v>
      </c>
      <c r="J77" s="27">
        <f t="shared" si="15"/>
        <v>0</v>
      </c>
      <c r="K77" s="28">
        <f t="shared" si="16"/>
        <v>0</v>
      </c>
      <c r="AMJ77" s="125"/>
    </row>
    <row r="78" spans="1:1024" s="124" customFormat="1" ht="35.1" customHeight="1" x14ac:dyDescent="0.2">
      <c r="A78" s="20"/>
      <c r="B78" s="21" t="s">
        <v>207</v>
      </c>
      <c r="C78" s="21" t="s">
        <v>195</v>
      </c>
      <c r="D78" s="23" t="s">
        <v>16</v>
      </c>
      <c r="E78" s="24">
        <v>5</v>
      </c>
      <c r="F78" s="25"/>
      <c r="G78" s="123"/>
      <c r="H78" s="27">
        <f t="shared" si="13"/>
        <v>0</v>
      </c>
      <c r="I78" s="27">
        <f t="shared" si="14"/>
        <v>0</v>
      </c>
      <c r="J78" s="27">
        <f t="shared" si="15"/>
        <v>0</v>
      </c>
      <c r="K78" s="28">
        <f t="shared" si="16"/>
        <v>0</v>
      </c>
      <c r="AMJ78" s="125"/>
    </row>
    <row r="79" spans="1:1024" s="124" customFormat="1" ht="35.1" customHeight="1" x14ac:dyDescent="0.2">
      <c r="A79" s="20"/>
      <c r="B79" s="21" t="s">
        <v>209</v>
      </c>
      <c r="C79" s="21"/>
      <c r="D79" s="23" t="s">
        <v>16</v>
      </c>
      <c r="E79" s="24">
        <v>3</v>
      </c>
      <c r="F79" s="25"/>
      <c r="G79" s="123"/>
      <c r="H79" s="27">
        <f t="shared" si="13"/>
        <v>0</v>
      </c>
      <c r="I79" s="27">
        <f t="shared" si="14"/>
        <v>0</v>
      </c>
      <c r="J79" s="27">
        <f t="shared" si="15"/>
        <v>0</v>
      </c>
      <c r="K79" s="28">
        <f t="shared" si="16"/>
        <v>0</v>
      </c>
      <c r="AMJ79" s="125"/>
    </row>
    <row r="80" spans="1:1024" s="124" customFormat="1" ht="35.1" customHeight="1" x14ac:dyDescent="0.2">
      <c r="A80" s="20"/>
      <c r="B80" s="21" t="s">
        <v>210</v>
      </c>
      <c r="C80" s="21"/>
      <c r="D80" s="23" t="s">
        <v>16</v>
      </c>
      <c r="E80" s="24">
        <v>1</v>
      </c>
      <c r="F80" s="25"/>
      <c r="G80" s="123"/>
      <c r="H80" s="27">
        <f t="shared" si="13"/>
        <v>0</v>
      </c>
      <c r="I80" s="27">
        <f t="shared" si="14"/>
        <v>0</v>
      </c>
      <c r="J80" s="27">
        <f t="shared" si="15"/>
        <v>0</v>
      </c>
      <c r="K80" s="28">
        <f t="shared" si="16"/>
        <v>0</v>
      </c>
      <c r="AMJ80" s="125"/>
    </row>
    <row r="81" spans="1:1024" s="124" customFormat="1" ht="35.1" customHeight="1" x14ac:dyDescent="0.2">
      <c r="A81" s="20"/>
      <c r="B81" s="21" t="s">
        <v>211</v>
      </c>
      <c r="C81" s="21"/>
      <c r="D81" s="23" t="s">
        <v>16</v>
      </c>
      <c r="E81" s="24">
        <v>1</v>
      </c>
      <c r="F81" s="25"/>
      <c r="G81" s="123"/>
      <c r="H81" s="27">
        <f t="shared" si="13"/>
        <v>0</v>
      </c>
      <c r="I81" s="27">
        <f t="shared" si="14"/>
        <v>0</v>
      </c>
      <c r="J81" s="27">
        <f t="shared" si="15"/>
        <v>0</v>
      </c>
      <c r="K81" s="28">
        <f t="shared" si="16"/>
        <v>0</v>
      </c>
      <c r="AMJ81" s="125"/>
    </row>
    <row r="82" spans="1:1024" s="124" customFormat="1" ht="35.1" customHeight="1" x14ac:dyDescent="0.2">
      <c r="A82" s="20"/>
      <c r="B82" s="21" t="s">
        <v>212</v>
      </c>
      <c r="C82" s="21" t="s">
        <v>196</v>
      </c>
      <c r="D82" s="23" t="s">
        <v>16</v>
      </c>
      <c r="E82" s="24">
        <v>3</v>
      </c>
      <c r="F82" s="25"/>
      <c r="G82" s="123"/>
      <c r="H82" s="27">
        <f t="shared" si="13"/>
        <v>0</v>
      </c>
      <c r="I82" s="27">
        <f t="shared" si="14"/>
        <v>0</v>
      </c>
      <c r="J82" s="27">
        <f t="shared" si="15"/>
        <v>0</v>
      </c>
      <c r="K82" s="28">
        <f t="shared" si="16"/>
        <v>0</v>
      </c>
      <c r="AMJ82" s="125"/>
    </row>
    <row r="83" spans="1:1024" s="124" customFormat="1" ht="35.1" customHeight="1" x14ac:dyDescent="0.2">
      <c r="A83" s="20"/>
      <c r="B83" s="21" t="s">
        <v>213</v>
      </c>
      <c r="C83" s="21" t="s">
        <v>197</v>
      </c>
      <c r="D83" s="23" t="s">
        <v>16</v>
      </c>
      <c r="E83" s="24">
        <v>2</v>
      </c>
      <c r="F83" s="25"/>
      <c r="G83" s="123"/>
      <c r="H83" s="27">
        <f t="shared" si="13"/>
        <v>0</v>
      </c>
      <c r="I83" s="27">
        <f t="shared" si="14"/>
        <v>0</v>
      </c>
      <c r="J83" s="27">
        <f t="shared" si="15"/>
        <v>0</v>
      </c>
      <c r="K83" s="28">
        <f t="shared" si="16"/>
        <v>0</v>
      </c>
      <c r="AMJ83" s="125"/>
    </row>
    <row r="84" spans="1:1024" s="124" customFormat="1" ht="35.1" customHeight="1" x14ac:dyDescent="0.2">
      <c r="A84" s="20"/>
      <c r="B84" s="21" t="s">
        <v>214</v>
      </c>
      <c r="C84" s="21" t="s">
        <v>198</v>
      </c>
      <c r="D84" s="23" t="s">
        <v>16</v>
      </c>
      <c r="E84" s="24">
        <v>1</v>
      </c>
      <c r="F84" s="25"/>
      <c r="G84" s="123"/>
      <c r="H84" s="27">
        <f t="shared" si="13"/>
        <v>0</v>
      </c>
      <c r="I84" s="27">
        <f t="shared" si="14"/>
        <v>0</v>
      </c>
      <c r="J84" s="27">
        <f t="shared" si="15"/>
        <v>0</v>
      </c>
      <c r="K84" s="28">
        <f t="shared" si="16"/>
        <v>0</v>
      </c>
      <c r="AMJ84" s="125"/>
    </row>
    <row r="85" spans="1:1024" s="124" customFormat="1" ht="35.1" customHeight="1" x14ac:dyDescent="0.2">
      <c r="A85" s="20"/>
      <c r="B85" s="21" t="s">
        <v>215</v>
      </c>
      <c r="C85" s="21" t="s">
        <v>199</v>
      </c>
      <c r="D85" s="23" t="s">
        <v>16</v>
      </c>
      <c r="E85" s="24">
        <v>1</v>
      </c>
      <c r="F85" s="25"/>
      <c r="G85" s="123"/>
      <c r="H85" s="27">
        <f t="shared" si="13"/>
        <v>0</v>
      </c>
      <c r="I85" s="27">
        <f t="shared" si="14"/>
        <v>0</v>
      </c>
      <c r="J85" s="27">
        <f t="shared" si="15"/>
        <v>0</v>
      </c>
      <c r="K85" s="28">
        <f t="shared" si="16"/>
        <v>0</v>
      </c>
      <c r="AMJ85" s="125"/>
    </row>
    <row r="86" spans="1:1024" s="124" customFormat="1" ht="35.1" customHeight="1" x14ac:dyDescent="0.2">
      <c r="A86" s="20"/>
      <c r="B86" s="21" t="s">
        <v>217</v>
      </c>
      <c r="C86" s="21" t="s">
        <v>200</v>
      </c>
      <c r="D86" s="23" t="s">
        <v>16</v>
      </c>
      <c r="E86" s="24">
        <v>3</v>
      </c>
      <c r="F86" s="25"/>
      <c r="G86" s="123"/>
      <c r="H86" s="27">
        <f t="shared" si="13"/>
        <v>0</v>
      </c>
      <c r="I86" s="27">
        <f t="shared" si="14"/>
        <v>0</v>
      </c>
      <c r="J86" s="27">
        <f t="shared" si="15"/>
        <v>0</v>
      </c>
      <c r="K86" s="28">
        <f t="shared" si="16"/>
        <v>0</v>
      </c>
      <c r="AMJ86" s="125"/>
    </row>
    <row r="87" spans="1:1024" s="124" customFormat="1" ht="35.1" customHeight="1" x14ac:dyDescent="0.2">
      <c r="A87" s="20"/>
      <c r="B87" s="21" t="s">
        <v>216</v>
      </c>
      <c r="C87" s="21" t="s">
        <v>201</v>
      </c>
      <c r="D87" s="23" t="s">
        <v>16</v>
      </c>
      <c r="E87" s="24">
        <v>1</v>
      </c>
      <c r="F87" s="25"/>
      <c r="G87" s="123"/>
      <c r="H87" s="27">
        <f t="shared" si="13"/>
        <v>0</v>
      </c>
      <c r="I87" s="27">
        <f t="shared" si="14"/>
        <v>0</v>
      </c>
      <c r="J87" s="27">
        <f t="shared" si="15"/>
        <v>0</v>
      </c>
      <c r="K87" s="28">
        <f t="shared" si="16"/>
        <v>0</v>
      </c>
      <c r="AMJ87" s="125"/>
    </row>
    <row r="88" spans="1:1024" s="124" customFormat="1" ht="35.1" customHeight="1" x14ac:dyDescent="0.2">
      <c r="A88" s="20"/>
      <c r="B88" s="21" t="s">
        <v>202</v>
      </c>
      <c r="C88" s="21"/>
      <c r="D88" s="23" t="s">
        <v>203</v>
      </c>
      <c r="E88" s="24">
        <v>20</v>
      </c>
      <c r="F88" s="25"/>
      <c r="G88" s="123"/>
      <c r="H88" s="27">
        <f t="shared" si="13"/>
        <v>0</v>
      </c>
      <c r="I88" s="27">
        <f t="shared" si="14"/>
        <v>0</v>
      </c>
      <c r="J88" s="27">
        <f t="shared" si="15"/>
        <v>0</v>
      </c>
      <c r="K88" s="28">
        <f t="shared" si="16"/>
        <v>0</v>
      </c>
      <c r="AMJ88" s="125"/>
    </row>
    <row r="89" spans="1:1024" s="124" customFormat="1" ht="16.5" thickBot="1" x14ac:dyDescent="0.25">
      <c r="A89" s="20"/>
      <c r="B89" s="126"/>
      <c r="C89" s="22"/>
      <c r="D89" s="23"/>
      <c r="E89" s="24"/>
      <c r="F89" s="25"/>
      <c r="G89" s="123"/>
      <c r="H89" s="27"/>
      <c r="I89" s="27"/>
      <c r="J89" s="27"/>
      <c r="K89" s="28"/>
      <c r="AMJ89" s="125"/>
    </row>
    <row r="90" spans="1:1024" s="121" customFormat="1" ht="35.25" customHeight="1" thickBot="1" x14ac:dyDescent="0.25">
      <c r="A90" s="323" t="s">
        <v>237</v>
      </c>
      <c r="B90" s="323"/>
      <c r="C90" s="323"/>
      <c r="D90" s="14"/>
      <c r="E90" s="15"/>
      <c r="F90" s="16"/>
      <c r="G90" s="17"/>
      <c r="H90" s="18"/>
      <c r="I90" s="18">
        <f>SUM(I91:I117)</f>
        <v>0</v>
      </c>
      <c r="J90" s="18">
        <f t="shared" ref="J90:K90" si="17">SUM(J91:J117)</f>
        <v>0</v>
      </c>
      <c r="K90" s="18">
        <f t="shared" si="17"/>
        <v>0</v>
      </c>
      <c r="AMJ90" s="122"/>
    </row>
    <row r="91" spans="1:1024" s="124" customFormat="1" ht="35.1" customHeight="1" x14ac:dyDescent="0.2">
      <c r="A91" s="20"/>
      <c r="B91" s="21" t="s">
        <v>181</v>
      </c>
      <c r="C91" s="21"/>
      <c r="D91" s="23"/>
      <c r="E91" s="24"/>
      <c r="F91" s="25"/>
      <c r="G91" s="123"/>
      <c r="H91" s="27">
        <f t="shared" ref="H91:H116" si="18">F91+G91</f>
        <v>0</v>
      </c>
      <c r="I91" s="27">
        <f t="shared" ref="I91:I116" si="19">E91*F91</f>
        <v>0</v>
      </c>
      <c r="J91" s="27">
        <f t="shared" ref="J91:J116" si="20">E91*G91</f>
        <v>0</v>
      </c>
      <c r="K91" s="28">
        <f t="shared" ref="K91:K117" si="21">I91+J91</f>
        <v>0</v>
      </c>
      <c r="AMJ91" s="125"/>
    </row>
    <row r="92" spans="1:1024" s="124" customFormat="1" ht="35.1" customHeight="1" x14ac:dyDescent="0.2">
      <c r="A92" s="20"/>
      <c r="B92" s="21" t="s">
        <v>185</v>
      </c>
      <c r="C92" s="21" t="s">
        <v>221</v>
      </c>
      <c r="D92" s="23" t="s">
        <v>16</v>
      </c>
      <c r="E92" s="24">
        <v>1</v>
      </c>
      <c r="F92" s="25"/>
      <c r="G92" s="123"/>
      <c r="H92" s="27">
        <f t="shared" si="18"/>
        <v>0</v>
      </c>
      <c r="I92" s="27">
        <f t="shared" si="19"/>
        <v>0</v>
      </c>
      <c r="J92" s="27">
        <f t="shared" si="20"/>
        <v>0</v>
      </c>
      <c r="K92" s="28">
        <f t="shared" si="21"/>
        <v>0</v>
      </c>
      <c r="AMJ92" s="125"/>
    </row>
    <row r="93" spans="1:1024" s="124" customFormat="1" ht="35.1" customHeight="1" x14ac:dyDescent="0.2">
      <c r="A93" s="20"/>
      <c r="B93" s="21" t="s">
        <v>183</v>
      </c>
      <c r="C93" s="21"/>
      <c r="D93" s="23" t="s">
        <v>93</v>
      </c>
      <c r="E93" s="24">
        <v>4.0999999999999996</v>
      </c>
      <c r="F93" s="25"/>
      <c r="G93" s="123"/>
      <c r="H93" s="27">
        <f t="shared" si="18"/>
        <v>0</v>
      </c>
      <c r="I93" s="27">
        <f t="shared" si="19"/>
        <v>0</v>
      </c>
      <c r="J93" s="27">
        <f t="shared" si="20"/>
        <v>0</v>
      </c>
      <c r="K93" s="28">
        <f t="shared" si="21"/>
        <v>0</v>
      </c>
      <c r="AMJ93" s="125"/>
    </row>
    <row r="94" spans="1:1024" s="124" customFormat="1" ht="35.1" customHeight="1" x14ac:dyDescent="0.2">
      <c r="A94" s="20"/>
      <c r="B94" s="21" t="s">
        <v>186</v>
      </c>
      <c r="C94" s="21"/>
      <c r="D94" s="23" t="s">
        <v>93</v>
      </c>
      <c r="E94" s="24">
        <v>4.2</v>
      </c>
      <c r="F94" s="25"/>
      <c r="G94" s="123"/>
      <c r="H94" s="27">
        <f t="shared" si="18"/>
        <v>0</v>
      </c>
      <c r="I94" s="27">
        <f t="shared" si="19"/>
        <v>0</v>
      </c>
      <c r="J94" s="27">
        <f t="shared" si="20"/>
        <v>0</v>
      </c>
      <c r="K94" s="28">
        <f t="shared" si="21"/>
        <v>0</v>
      </c>
      <c r="AMJ94" s="125"/>
    </row>
    <row r="95" spans="1:1024" s="124" customFormat="1" ht="35.1" customHeight="1" x14ac:dyDescent="0.2">
      <c r="A95" s="20"/>
      <c r="B95" s="21" t="s">
        <v>187</v>
      </c>
      <c r="C95" s="21"/>
      <c r="D95" s="23" t="s">
        <v>93</v>
      </c>
      <c r="E95" s="24">
        <v>7.7</v>
      </c>
      <c r="F95" s="25"/>
      <c r="G95" s="123"/>
      <c r="H95" s="27">
        <f t="shared" si="18"/>
        <v>0</v>
      </c>
      <c r="I95" s="27">
        <f t="shared" si="19"/>
        <v>0</v>
      </c>
      <c r="J95" s="27">
        <f t="shared" si="20"/>
        <v>0</v>
      </c>
      <c r="K95" s="28">
        <f t="shared" si="21"/>
        <v>0</v>
      </c>
      <c r="AMJ95" s="125"/>
    </row>
    <row r="96" spans="1:1024" s="124" customFormat="1" ht="35.1" customHeight="1" x14ac:dyDescent="0.2">
      <c r="A96" s="20"/>
      <c r="B96" s="21" t="s">
        <v>229</v>
      </c>
      <c r="C96" s="21"/>
      <c r="D96" s="23" t="s">
        <v>93</v>
      </c>
      <c r="E96" s="24">
        <v>2</v>
      </c>
      <c r="F96" s="25"/>
      <c r="G96" s="123"/>
      <c r="H96" s="27">
        <f t="shared" si="18"/>
        <v>0</v>
      </c>
      <c r="I96" s="27">
        <f t="shared" si="19"/>
        <v>0</v>
      </c>
      <c r="J96" s="27">
        <f t="shared" si="20"/>
        <v>0</v>
      </c>
      <c r="K96" s="28">
        <f t="shared" si="21"/>
        <v>0</v>
      </c>
      <c r="AMJ96" s="125"/>
    </row>
    <row r="97" spans="1:1024" s="124" customFormat="1" ht="35.1" customHeight="1" x14ac:dyDescent="0.2">
      <c r="A97" s="20"/>
      <c r="B97" s="21" t="s">
        <v>230</v>
      </c>
      <c r="C97" s="21"/>
      <c r="D97" s="23" t="s">
        <v>93</v>
      </c>
      <c r="E97" s="24">
        <v>1</v>
      </c>
      <c r="F97" s="25"/>
      <c r="G97" s="123"/>
      <c r="H97" s="27">
        <f t="shared" si="18"/>
        <v>0</v>
      </c>
      <c r="I97" s="27">
        <f t="shared" si="19"/>
        <v>0</v>
      </c>
      <c r="J97" s="27">
        <f t="shared" si="20"/>
        <v>0</v>
      </c>
      <c r="K97" s="28">
        <f t="shared" si="21"/>
        <v>0</v>
      </c>
      <c r="AMJ97" s="125"/>
    </row>
    <row r="98" spans="1:1024" s="124" customFormat="1" ht="35.1" customHeight="1" x14ac:dyDescent="0.2">
      <c r="A98" s="20"/>
      <c r="B98" s="21" t="s">
        <v>222</v>
      </c>
      <c r="C98" s="21" t="s">
        <v>189</v>
      </c>
      <c r="D98" s="23" t="s">
        <v>16</v>
      </c>
      <c r="E98" s="24">
        <v>1</v>
      </c>
      <c r="F98" s="25"/>
      <c r="G98" s="123"/>
      <c r="H98" s="27">
        <f t="shared" si="18"/>
        <v>0</v>
      </c>
      <c r="I98" s="27">
        <f t="shared" si="19"/>
        <v>0</v>
      </c>
      <c r="J98" s="27">
        <f t="shared" si="20"/>
        <v>0</v>
      </c>
      <c r="K98" s="28">
        <f t="shared" si="21"/>
        <v>0</v>
      </c>
      <c r="AMJ98" s="125"/>
    </row>
    <row r="99" spans="1:1024" s="124" customFormat="1" ht="35.1" customHeight="1" x14ac:dyDescent="0.2">
      <c r="A99" s="20"/>
      <c r="B99" s="21" t="s">
        <v>238</v>
      </c>
      <c r="C99" s="21" t="s">
        <v>189</v>
      </c>
      <c r="D99" s="23" t="s">
        <v>16</v>
      </c>
      <c r="E99" s="24">
        <v>1</v>
      </c>
      <c r="F99" s="25"/>
      <c r="G99" s="123"/>
      <c r="H99" s="27">
        <f t="shared" si="18"/>
        <v>0</v>
      </c>
      <c r="I99" s="27">
        <f t="shared" si="19"/>
        <v>0</v>
      </c>
      <c r="J99" s="27">
        <f t="shared" si="20"/>
        <v>0</v>
      </c>
      <c r="K99" s="28">
        <f t="shared" si="21"/>
        <v>0</v>
      </c>
      <c r="AMJ99" s="125"/>
    </row>
    <row r="100" spans="1:1024" s="124" customFormat="1" ht="35.1" customHeight="1" x14ac:dyDescent="0.2">
      <c r="A100" s="20"/>
      <c r="B100" s="21" t="s">
        <v>206</v>
      </c>
      <c r="C100" s="21" t="s">
        <v>192</v>
      </c>
      <c r="D100" s="23" t="s">
        <v>16</v>
      </c>
      <c r="E100" s="24">
        <v>1</v>
      </c>
      <c r="F100" s="25"/>
      <c r="G100" s="123"/>
      <c r="H100" s="27">
        <f t="shared" si="18"/>
        <v>0</v>
      </c>
      <c r="I100" s="27">
        <f t="shared" si="19"/>
        <v>0</v>
      </c>
      <c r="J100" s="27">
        <f t="shared" si="20"/>
        <v>0</v>
      </c>
      <c r="K100" s="28">
        <f t="shared" si="21"/>
        <v>0</v>
      </c>
      <c r="AMJ100" s="125"/>
    </row>
    <row r="101" spans="1:1024" s="124" customFormat="1" ht="35.1" customHeight="1" x14ac:dyDescent="0.2">
      <c r="A101" s="20"/>
      <c r="B101" s="21" t="s">
        <v>208</v>
      </c>
      <c r="C101" s="21" t="s">
        <v>193</v>
      </c>
      <c r="D101" s="23" t="s">
        <v>16</v>
      </c>
      <c r="E101" s="24">
        <v>1</v>
      </c>
      <c r="F101" s="25"/>
      <c r="G101" s="123"/>
      <c r="H101" s="27">
        <f t="shared" si="18"/>
        <v>0</v>
      </c>
      <c r="I101" s="27">
        <f t="shared" si="19"/>
        <v>0</v>
      </c>
      <c r="J101" s="27">
        <f t="shared" si="20"/>
        <v>0</v>
      </c>
      <c r="K101" s="28">
        <f t="shared" si="21"/>
        <v>0</v>
      </c>
      <c r="AMJ101" s="125"/>
    </row>
    <row r="102" spans="1:1024" s="124" customFormat="1" ht="35.1" customHeight="1" x14ac:dyDescent="0.2">
      <c r="A102" s="20"/>
      <c r="B102" s="21" t="s">
        <v>207</v>
      </c>
      <c r="C102" s="21" t="s">
        <v>239</v>
      </c>
      <c r="D102" s="23" t="s">
        <v>16</v>
      </c>
      <c r="E102" s="24">
        <v>2</v>
      </c>
      <c r="F102" s="25"/>
      <c r="G102" s="123"/>
      <c r="H102" s="27">
        <f t="shared" si="18"/>
        <v>0</v>
      </c>
      <c r="I102" s="27">
        <f t="shared" si="19"/>
        <v>0</v>
      </c>
      <c r="J102" s="27">
        <f t="shared" si="20"/>
        <v>0</v>
      </c>
      <c r="K102" s="28">
        <f t="shared" si="21"/>
        <v>0</v>
      </c>
      <c r="AMJ102" s="125"/>
    </row>
    <row r="103" spans="1:1024" s="124" customFormat="1" ht="35.1" customHeight="1" x14ac:dyDescent="0.2">
      <c r="A103" s="20"/>
      <c r="B103" s="21" t="s">
        <v>231</v>
      </c>
      <c r="C103" s="21" t="s">
        <v>240</v>
      </c>
      <c r="D103" s="23" t="s">
        <v>16</v>
      </c>
      <c r="E103" s="24">
        <v>2</v>
      </c>
      <c r="F103" s="25"/>
      <c r="G103" s="123"/>
      <c r="H103" s="27">
        <f t="shared" si="18"/>
        <v>0</v>
      </c>
      <c r="I103" s="27">
        <f t="shared" si="19"/>
        <v>0</v>
      </c>
      <c r="J103" s="27">
        <f t="shared" si="20"/>
        <v>0</v>
      </c>
      <c r="K103" s="28">
        <f t="shared" si="21"/>
        <v>0</v>
      </c>
      <c r="AMJ103" s="125"/>
    </row>
    <row r="104" spans="1:1024" s="124" customFormat="1" ht="35.1" customHeight="1" x14ac:dyDescent="0.2">
      <c r="A104" s="20"/>
      <c r="B104" s="21" t="s">
        <v>207</v>
      </c>
      <c r="C104" s="21" t="s">
        <v>240</v>
      </c>
      <c r="D104" s="23" t="s">
        <v>16</v>
      </c>
      <c r="E104" s="24">
        <v>2</v>
      </c>
      <c r="F104" s="25"/>
      <c r="G104" s="123"/>
      <c r="H104" s="27">
        <f t="shared" si="18"/>
        <v>0</v>
      </c>
      <c r="I104" s="27">
        <f t="shared" si="19"/>
        <v>0</v>
      </c>
      <c r="J104" s="27">
        <f t="shared" si="20"/>
        <v>0</v>
      </c>
      <c r="K104" s="28">
        <f t="shared" si="21"/>
        <v>0</v>
      </c>
      <c r="AMJ104" s="125"/>
    </row>
    <row r="105" spans="1:1024" s="124" customFormat="1" ht="35.1" customHeight="1" x14ac:dyDescent="0.2">
      <c r="A105" s="20"/>
      <c r="B105" s="21" t="s">
        <v>231</v>
      </c>
      <c r="C105" s="21" t="s">
        <v>195</v>
      </c>
      <c r="D105" s="23" t="s">
        <v>16</v>
      </c>
      <c r="E105" s="24">
        <v>2</v>
      </c>
      <c r="F105" s="25"/>
      <c r="G105" s="123"/>
      <c r="H105" s="27">
        <f t="shared" si="18"/>
        <v>0</v>
      </c>
      <c r="I105" s="27">
        <f t="shared" si="19"/>
        <v>0</v>
      </c>
      <c r="J105" s="27">
        <f t="shared" si="20"/>
        <v>0</v>
      </c>
      <c r="K105" s="28">
        <f t="shared" si="21"/>
        <v>0</v>
      </c>
      <c r="AMJ105" s="125"/>
    </row>
    <row r="106" spans="1:1024" s="124" customFormat="1" ht="35.1" customHeight="1" x14ac:dyDescent="0.2">
      <c r="A106" s="20"/>
      <c r="B106" s="21" t="s">
        <v>207</v>
      </c>
      <c r="C106" s="21" t="s">
        <v>195</v>
      </c>
      <c r="D106" s="23" t="s">
        <v>16</v>
      </c>
      <c r="E106" s="24">
        <v>4</v>
      </c>
      <c r="F106" s="25"/>
      <c r="G106" s="123"/>
      <c r="H106" s="27">
        <f t="shared" si="18"/>
        <v>0</v>
      </c>
      <c r="I106" s="27">
        <f t="shared" si="19"/>
        <v>0</v>
      </c>
      <c r="J106" s="27">
        <f t="shared" si="20"/>
        <v>0</v>
      </c>
      <c r="K106" s="28">
        <f t="shared" si="21"/>
        <v>0</v>
      </c>
      <c r="AMJ106" s="125"/>
    </row>
    <row r="107" spans="1:1024" s="124" customFormat="1" ht="35.1" customHeight="1" x14ac:dyDescent="0.2">
      <c r="A107" s="20"/>
      <c r="B107" s="21" t="s">
        <v>209</v>
      </c>
      <c r="C107" s="21"/>
      <c r="D107" s="23" t="s">
        <v>16</v>
      </c>
      <c r="E107" s="24">
        <v>2</v>
      </c>
      <c r="F107" s="25"/>
      <c r="G107" s="123"/>
      <c r="H107" s="27">
        <f t="shared" si="18"/>
        <v>0</v>
      </c>
      <c r="I107" s="27">
        <f t="shared" si="19"/>
        <v>0</v>
      </c>
      <c r="J107" s="27">
        <f t="shared" si="20"/>
        <v>0</v>
      </c>
      <c r="K107" s="28">
        <f t="shared" si="21"/>
        <v>0</v>
      </c>
      <c r="AMJ107" s="125"/>
    </row>
    <row r="108" spans="1:1024" s="124" customFormat="1" ht="35.1" customHeight="1" x14ac:dyDescent="0.2">
      <c r="A108" s="20"/>
      <c r="B108" s="21" t="s">
        <v>210</v>
      </c>
      <c r="C108" s="21"/>
      <c r="D108" s="23" t="s">
        <v>16</v>
      </c>
      <c r="E108" s="24">
        <v>1</v>
      </c>
      <c r="F108" s="25"/>
      <c r="G108" s="123"/>
      <c r="H108" s="27">
        <f t="shared" si="18"/>
        <v>0</v>
      </c>
      <c r="I108" s="27">
        <f t="shared" si="19"/>
        <v>0</v>
      </c>
      <c r="J108" s="27">
        <f t="shared" si="20"/>
        <v>0</v>
      </c>
      <c r="K108" s="28">
        <f t="shared" si="21"/>
        <v>0</v>
      </c>
      <c r="AMJ108" s="125"/>
    </row>
    <row r="109" spans="1:1024" s="124" customFormat="1" ht="35.1" customHeight="1" x14ac:dyDescent="0.2">
      <c r="A109" s="20"/>
      <c r="B109" s="21" t="s">
        <v>211</v>
      </c>
      <c r="C109" s="21"/>
      <c r="D109" s="23" t="s">
        <v>16</v>
      </c>
      <c r="E109" s="24">
        <v>1</v>
      </c>
      <c r="F109" s="25"/>
      <c r="G109" s="123"/>
      <c r="H109" s="27">
        <f t="shared" si="18"/>
        <v>0</v>
      </c>
      <c r="I109" s="27">
        <f t="shared" si="19"/>
        <v>0</v>
      </c>
      <c r="J109" s="27">
        <f t="shared" si="20"/>
        <v>0</v>
      </c>
      <c r="K109" s="28">
        <f t="shared" si="21"/>
        <v>0</v>
      </c>
      <c r="AMJ109" s="125"/>
    </row>
    <row r="110" spans="1:1024" s="124" customFormat="1" ht="35.1" customHeight="1" x14ac:dyDescent="0.2">
      <c r="A110" s="20"/>
      <c r="B110" s="21" t="s">
        <v>212</v>
      </c>
      <c r="C110" s="21" t="s">
        <v>196</v>
      </c>
      <c r="D110" s="23" t="s">
        <v>16</v>
      </c>
      <c r="E110" s="24">
        <v>2</v>
      </c>
      <c r="F110" s="25"/>
      <c r="G110" s="123"/>
      <c r="H110" s="27">
        <f t="shared" si="18"/>
        <v>0</v>
      </c>
      <c r="I110" s="27">
        <f t="shared" si="19"/>
        <v>0</v>
      </c>
      <c r="J110" s="27">
        <f t="shared" si="20"/>
        <v>0</v>
      </c>
      <c r="K110" s="28">
        <f t="shared" si="21"/>
        <v>0</v>
      </c>
      <c r="AMJ110" s="125"/>
    </row>
    <row r="111" spans="1:1024" s="124" customFormat="1" ht="35.1" customHeight="1" x14ac:dyDescent="0.2">
      <c r="A111" s="20"/>
      <c r="B111" s="21" t="s">
        <v>213</v>
      </c>
      <c r="C111" s="21" t="s">
        <v>197</v>
      </c>
      <c r="D111" s="23" t="s">
        <v>16</v>
      </c>
      <c r="E111" s="24">
        <v>1</v>
      </c>
      <c r="F111" s="25"/>
      <c r="G111" s="123"/>
      <c r="H111" s="27">
        <f t="shared" si="18"/>
        <v>0</v>
      </c>
      <c r="I111" s="27">
        <f t="shared" si="19"/>
        <v>0</v>
      </c>
      <c r="J111" s="27">
        <f t="shared" si="20"/>
        <v>0</v>
      </c>
      <c r="K111" s="28">
        <f t="shared" si="21"/>
        <v>0</v>
      </c>
      <c r="AMJ111" s="125"/>
    </row>
    <row r="112" spans="1:1024" s="124" customFormat="1" ht="35.1" customHeight="1" x14ac:dyDescent="0.2">
      <c r="A112" s="20"/>
      <c r="B112" s="21" t="s">
        <v>214</v>
      </c>
      <c r="C112" s="21" t="s">
        <v>198</v>
      </c>
      <c r="D112" s="23" t="s">
        <v>16</v>
      </c>
      <c r="E112" s="24">
        <v>1</v>
      </c>
      <c r="F112" s="25"/>
      <c r="G112" s="123"/>
      <c r="H112" s="27">
        <f t="shared" si="18"/>
        <v>0</v>
      </c>
      <c r="I112" s="27">
        <f t="shared" si="19"/>
        <v>0</v>
      </c>
      <c r="J112" s="27">
        <f t="shared" si="20"/>
        <v>0</v>
      </c>
      <c r="K112" s="28">
        <f t="shared" si="21"/>
        <v>0</v>
      </c>
      <c r="AMJ112" s="125"/>
    </row>
    <row r="113" spans="1:1024" s="124" customFormat="1" ht="35.1" customHeight="1" x14ac:dyDescent="0.2">
      <c r="A113" s="20"/>
      <c r="B113" s="21" t="s">
        <v>215</v>
      </c>
      <c r="C113" s="21" t="s">
        <v>199</v>
      </c>
      <c r="D113" s="23" t="s">
        <v>16</v>
      </c>
      <c r="E113" s="24">
        <v>1</v>
      </c>
      <c r="F113" s="25"/>
      <c r="G113" s="123"/>
      <c r="H113" s="27">
        <f t="shared" si="18"/>
        <v>0</v>
      </c>
      <c r="I113" s="27">
        <f t="shared" si="19"/>
        <v>0</v>
      </c>
      <c r="J113" s="27">
        <f t="shared" si="20"/>
        <v>0</v>
      </c>
      <c r="K113" s="28">
        <f t="shared" si="21"/>
        <v>0</v>
      </c>
      <c r="AMJ113" s="125"/>
    </row>
    <row r="114" spans="1:1024" s="124" customFormat="1" ht="35.1" customHeight="1" x14ac:dyDescent="0.2">
      <c r="A114" s="20"/>
      <c r="B114" s="21" t="s">
        <v>232</v>
      </c>
      <c r="C114" s="21" t="s">
        <v>224</v>
      </c>
      <c r="D114" s="23" t="s">
        <v>16</v>
      </c>
      <c r="E114" s="24">
        <v>1</v>
      </c>
      <c r="F114" s="25"/>
      <c r="G114" s="123"/>
      <c r="H114" s="27">
        <f t="shared" si="18"/>
        <v>0</v>
      </c>
      <c r="I114" s="27">
        <f t="shared" si="19"/>
        <v>0</v>
      </c>
      <c r="J114" s="27">
        <f t="shared" si="20"/>
        <v>0</v>
      </c>
      <c r="K114" s="28">
        <f t="shared" si="21"/>
        <v>0</v>
      </c>
      <c r="AMJ114" s="125"/>
    </row>
    <row r="115" spans="1:1024" s="124" customFormat="1" ht="35.1" customHeight="1" x14ac:dyDescent="0.2">
      <c r="A115" s="20"/>
      <c r="B115" s="21" t="s">
        <v>217</v>
      </c>
      <c r="C115" s="21" t="s">
        <v>225</v>
      </c>
      <c r="D115" s="23" t="s">
        <v>16</v>
      </c>
      <c r="E115" s="24">
        <v>2</v>
      </c>
      <c r="F115" s="25"/>
      <c r="G115" s="123"/>
      <c r="H115" s="27">
        <f t="shared" si="18"/>
        <v>0</v>
      </c>
      <c r="I115" s="27">
        <f t="shared" si="19"/>
        <v>0</v>
      </c>
      <c r="J115" s="27">
        <f t="shared" si="20"/>
        <v>0</v>
      </c>
      <c r="K115" s="28">
        <f t="shared" si="21"/>
        <v>0</v>
      </c>
      <c r="AMJ115" s="125"/>
    </row>
    <row r="116" spans="1:1024" s="124" customFormat="1" ht="35.1" customHeight="1" x14ac:dyDescent="0.2">
      <c r="A116" s="20"/>
      <c r="B116" s="21" t="s">
        <v>216</v>
      </c>
      <c r="C116" s="21" t="s">
        <v>226</v>
      </c>
      <c r="D116" s="23" t="s">
        <v>16</v>
      </c>
      <c r="E116" s="24">
        <v>1</v>
      </c>
      <c r="F116" s="25"/>
      <c r="G116" s="123"/>
      <c r="H116" s="27">
        <f t="shared" si="18"/>
        <v>0</v>
      </c>
      <c r="I116" s="27">
        <f t="shared" si="19"/>
        <v>0</v>
      </c>
      <c r="J116" s="27">
        <f t="shared" si="20"/>
        <v>0</v>
      </c>
      <c r="K116" s="28">
        <f t="shared" si="21"/>
        <v>0</v>
      </c>
      <c r="AMJ116" s="125"/>
    </row>
    <row r="117" spans="1:1024" s="124" customFormat="1" ht="35.1" customHeight="1" x14ac:dyDescent="0.2">
      <c r="A117" s="127"/>
      <c r="B117" s="109" t="s">
        <v>202</v>
      </c>
      <c r="C117" s="109"/>
      <c r="D117" s="110" t="s">
        <v>203</v>
      </c>
      <c r="E117" s="111">
        <v>5</v>
      </c>
      <c r="F117" s="112"/>
      <c r="G117" s="113"/>
      <c r="H117" s="114">
        <f>F117+G117</f>
        <v>0</v>
      </c>
      <c r="I117" s="114">
        <f>E117*F117</f>
        <v>0</v>
      </c>
      <c r="J117" s="114">
        <f>E117*G117</f>
        <v>0</v>
      </c>
      <c r="K117" s="115">
        <f t="shared" si="21"/>
        <v>0</v>
      </c>
      <c r="AMJ117" s="125"/>
    </row>
    <row r="118" spans="1:1024" s="121" customFormat="1" ht="16.5" thickBot="1" x14ac:dyDescent="0.25">
      <c r="A118" s="339"/>
      <c r="B118" s="339"/>
      <c r="C118" s="339"/>
      <c r="D118" s="128"/>
      <c r="E118" s="129"/>
      <c r="F118" s="129"/>
      <c r="G118" s="129"/>
      <c r="H118" s="130"/>
      <c r="I118" s="130"/>
      <c r="J118" s="130"/>
      <c r="K118" s="131"/>
      <c r="AMJ118" s="122"/>
    </row>
    <row r="119" spans="1:1024" s="124" customFormat="1" ht="34.5" customHeight="1" thickBot="1" x14ac:dyDescent="0.25">
      <c r="A119" s="323" t="s">
        <v>241</v>
      </c>
      <c r="B119" s="323"/>
      <c r="C119" s="323"/>
      <c r="D119" s="14"/>
      <c r="E119" s="15"/>
      <c r="F119" s="53"/>
      <c r="G119" s="54"/>
      <c r="H119" s="55"/>
      <c r="I119" s="55">
        <f>SUM(I120:I139)</f>
        <v>0</v>
      </c>
      <c r="J119" s="55">
        <f>SUM(J120:J139)</f>
        <v>0</v>
      </c>
      <c r="K119" s="116">
        <f>SUM(K120:K139)</f>
        <v>0</v>
      </c>
      <c r="AMJ119" s="125"/>
    </row>
    <row r="120" spans="1:1024" s="124" customFormat="1" ht="35.1" customHeight="1" x14ac:dyDescent="0.2">
      <c r="A120" s="20"/>
      <c r="B120" s="21" t="s">
        <v>242</v>
      </c>
      <c r="C120" s="22"/>
      <c r="D120" s="23" t="s">
        <v>58</v>
      </c>
      <c r="E120" s="24">
        <v>1</v>
      </c>
      <c r="F120" s="41"/>
      <c r="G120" s="41"/>
      <c r="H120" s="42">
        <f t="shared" ref="H120:H139" si="22">F120+G120</f>
        <v>0</v>
      </c>
      <c r="I120" s="42">
        <f t="shared" ref="I120:I139" si="23">E120*F120</f>
        <v>0</v>
      </c>
      <c r="J120" s="42">
        <f t="shared" ref="J120:J139" si="24">E120*G120</f>
        <v>0</v>
      </c>
      <c r="K120" s="42">
        <f t="shared" ref="K120:K139" si="25">I120+J120</f>
        <v>0</v>
      </c>
      <c r="AMJ120" s="125"/>
    </row>
    <row r="121" spans="1:1024" s="124" customFormat="1" ht="35.1" customHeight="1" x14ac:dyDescent="0.2">
      <c r="A121" s="20"/>
      <c r="B121" s="21" t="s">
        <v>243</v>
      </c>
      <c r="C121" s="22" t="s">
        <v>244</v>
      </c>
      <c r="D121" s="23" t="s">
        <v>16</v>
      </c>
      <c r="E121" s="24">
        <v>1</v>
      </c>
      <c r="F121" s="41"/>
      <c r="G121" s="41"/>
      <c r="H121" s="42">
        <f t="shared" si="22"/>
        <v>0</v>
      </c>
      <c r="I121" s="42">
        <f t="shared" si="23"/>
        <v>0</v>
      </c>
      <c r="J121" s="42">
        <f t="shared" si="24"/>
        <v>0</v>
      </c>
      <c r="K121" s="42">
        <f t="shared" si="25"/>
        <v>0</v>
      </c>
      <c r="AMJ121" s="125"/>
    </row>
    <row r="122" spans="1:1024" s="124" customFormat="1" ht="35.1" customHeight="1" x14ac:dyDescent="0.2">
      <c r="A122" s="20"/>
      <c r="B122" s="21" t="s">
        <v>185</v>
      </c>
      <c r="C122" s="22" t="s">
        <v>245</v>
      </c>
      <c r="D122" s="23" t="s">
        <v>16</v>
      </c>
      <c r="E122" s="24">
        <v>1</v>
      </c>
      <c r="F122" s="41"/>
      <c r="G122" s="41"/>
      <c r="H122" s="42">
        <f t="shared" si="22"/>
        <v>0</v>
      </c>
      <c r="I122" s="42">
        <f t="shared" si="23"/>
        <v>0</v>
      </c>
      <c r="J122" s="42">
        <f t="shared" si="24"/>
        <v>0</v>
      </c>
      <c r="K122" s="42">
        <f t="shared" si="25"/>
        <v>0</v>
      </c>
      <c r="AMJ122" s="125"/>
    </row>
    <row r="123" spans="1:1024" s="124" customFormat="1" ht="35.1" customHeight="1" x14ac:dyDescent="0.2">
      <c r="A123" s="20"/>
      <c r="B123" s="21" t="s">
        <v>246</v>
      </c>
      <c r="C123" s="22"/>
      <c r="D123" s="23" t="s">
        <v>93</v>
      </c>
      <c r="E123" s="24">
        <v>3.3</v>
      </c>
      <c r="F123" s="41"/>
      <c r="G123" s="41"/>
      <c r="H123" s="42">
        <f t="shared" si="22"/>
        <v>0</v>
      </c>
      <c r="I123" s="42">
        <f t="shared" si="23"/>
        <v>0</v>
      </c>
      <c r="J123" s="42">
        <f t="shared" si="24"/>
        <v>0</v>
      </c>
      <c r="K123" s="42">
        <f t="shared" si="25"/>
        <v>0</v>
      </c>
      <c r="AMJ123" s="125"/>
    </row>
    <row r="124" spans="1:1024" s="124" customFormat="1" ht="35.1" customHeight="1" x14ac:dyDescent="0.2">
      <c r="A124" s="20"/>
      <c r="B124" s="21" t="s">
        <v>247</v>
      </c>
      <c r="C124" s="22"/>
      <c r="D124" s="23" t="s">
        <v>93</v>
      </c>
      <c r="E124" s="24">
        <v>3.8</v>
      </c>
      <c r="F124" s="41"/>
      <c r="G124" s="41"/>
      <c r="H124" s="42">
        <f t="shared" si="22"/>
        <v>0</v>
      </c>
      <c r="I124" s="42">
        <f t="shared" si="23"/>
        <v>0</v>
      </c>
      <c r="J124" s="42">
        <f t="shared" si="24"/>
        <v>0</v>
      </c>
      <c r="K124" s="42">
        <f t="shared" si="25"/>
        <v>0</v>
      </c>
      <c r="AMJ124" s="125"/>
    </row>
    <row r="125" spans="1:1024" s="124" customFormat="1" ht="35.1" customHeight="1" x14ac:dyDescent="0.2">
      <c r="A125" s="20"/>
      <c r="B125" s="21" t="s">
        <v>248</v>
      </c>
      <c r="C125" s="22"/>
      <c r="D125" s="23" t="s">
        <v>93</v>
      </c>
      <c r="E125" s="24">
        <v>5.5</v>
      </c>
      <c r="F125" s="41"/>
      <c r="G125" s="41"/>
      <c r="H125" s="42">
        <f t="shared" si="22"/>
        <v>0</v>
      </c>
      <c r="I125" s="42">
        <f t="shared" si="23"/>
        <v>0</v>
      </c>
      <c r="J125" s="42">
        <f t="shared" si="24"/>
        <v>0</v>
      </c>
      <c r="K125" s="42">
        <f t="shared" si="25"/>
        <v>0</v>
      </c>
      <c r="AMJ125" s="125"/>
    </row>
    <row r="126" spans="1:1024" s="124" customFormat="1" ht="35.1" customHeight="1" x14ac:dyDescent="0.2">
      <c r="A126" s="20"/>
      <c r="B126" s="21" t="s">
        <v>249</v>
      </c>
      <c r="C126" s="22"/>
      <c r="D126" s="23" t="s">
        <v>93</v>
      </c>
      <c r="E126" s="24">
        <v>3</v>
      </c>
      <c r="F126" s="41"/>
      <c r="G126" s="41"/>
      <c r="H126" s="42">
        <f t="shared" si="22"/>
        <v>0</v>
      </c>
      <c r="I126" s="42">
        <f t="shared" si="23"/>
        <v>0</v>
      </c>
      <c r="J126" s="42">
        <f t="shared" si="24"/>
        <v>0</v>
      </c>
      <c r="K126" s="42">
        <f t="shared" si="25"/>
        <v>0</v>
      </c>
      <c r="AMJ126" s="125"/>
    </row>
    <row r="127" spans="1:1024" s="124" customFormat="1" ht="35.1" customHeight="1" x14ac:dyDescent="0.2">
      <c r="A127" s="20"/>
      <c r="B127" s="21" t="s">
        <v>250</v>
      </c>
      <c r="C127" s="22" t="s">
        <v>189</v>
      </c>
      <c r="D127" s="23" t="s">
        <v>16</v>
      </c>
      <c r="E127" s="24">
        <v>3</v>
      </c>
      <c r="F127" s="41"/>
      <c r="G127" s="41"/>
      <c r="H127" s="42">
        <f t="shared" si="22"/>
        <v>0</v>
      </c>
      <c r="I127" s="42">
        <f t="shared" si="23"/>
        <v>0</v>
      </c>
      <c r="J127" s="42">
        <f t="shared" si="24"/>
        <v>0</v>
      </c>
      <c r="K127" s="42">
        <f t="shared" si="25"/>
        <v>0</v>
      </c>
      <c r="AMJ127" s="125"/>
    </row>
    <row r="128" spans="1:1024" s="124" customFormat="1" ht="35.1" customHeight="1" x14ac:dyDescent="0.2">
      <c r="A128" s="20"/>
      <c r="B128" s="21" t="s">
        <v>251</v>
      </c>
      <c r="C128" s="22" t="s">
        <v>192</v>
      </c>
      <c r="D128" s="23" t="s">
        <v>16</v>
      </c>
      <c r="E128" s="24">
        <v>1</v>
      </c>
      <c r="F128" s="41"/>
      <c r="G128" s="41"/>
      <c r="H128" s="42">
        <f t="shared" si="22"/>
        <v>0</v>
      </c>
      <c r="I128" s="42">
        <f t="shared" si="23"/>
        <v>0</v>
      </c>
      <c r="J128" s="42">
        <f t="shared" si="24"/>
        <v>0</v>
      </c>
      <c r="K128" s="42">
        <f t="shared" si="25"/>
        <v>0</v>
      </c>
      <c r="AMJ128" s="125"/>
    </row>
    <row r="129" spans="1:1024" s="124" customFormat="1" ht="35.1" customHeight="1" x14ac:dyDescent="0.2">
      <c r="A129" s="20"/>
      <c r="B129" s="21" t="s">
        <v>252</v>
      </c>
      <c r="C129" s="22" t="s">
        <v>240</v>
      </c>
      <c r="D129" s="23" t="s">
        <v>16</v>
      </c>
      <c r="E129" s="24">
        <v>2</v>
      </c>
      <c r="F129" s="41"/>
      <c r="G129" s="41"/>
      <c r="H129" s="42">
        <f t="shared" si="22"/>
        <v>0</v>
      </c>
      <c r="I129" s="42">
        <f t="shared" si="23"/>
        <v>0</v>
      </c>
      <c r="J129" s="42">
        <f t="shared" si="24"/>
        <v>0</v>
      </c>
      <c r="K129" s="42">
        <f t="shared" si="25"/>
        <v>0</v>
      </c>
      <c r="AMJ129" s="125"/>
    </row>
    <row r="130" spans="1:1024" s="124" customFormat="1" ht="35.1" customHeight="1" x14ac:dyDescent="0.2">
      <c r="A130" s="20"/>
      <c r="B130" s="21" t="s">
        <v>252</v>
      </c>
      <c r="C130" s="22" t="s">
        <v>195</v>
      </c>
      <c r="D130" s="23" t="s">
        <v>16</v>
      </c>
      <c r="E130" s="24">
        <v>1</v>
      </c>
      <c r="F130" s="41"/>
      <c r="G130" s="41"/>
      <c r="H130" s="42">
        <f t="shared" si="22"/>
        <v>0</v>
      </c>
      <c r="I130" s="42">
        <f t="shared" si="23"/>
        <v>0</v>
      </c>
      <c r="J130" s="42">
        <f t="shared" si="24"/>
        <v>0</v>
      </c>
      <c r="K130" s="42">
        <f t="shared" si="25"/>
        <v>0</v>
      </c>
      <c r="AMJ130" s="125"/>
    </row>
    <row r="131" spans="1:1024" s="124" customFormat="1" ht="35.1" customHeight="1" x14ac:dyDescent="0.2">
      <c r="A131" s="20"/>
      <c r="B131" s="21" t="s">
        <v>253</v>
      </c>
      <c r="C131" s="22" t="s">
        <v>195</v>
      </c>
      <c r="D131" s="23" t="s">
        <v>16</v>
      </c>
      <c r="E131" s="24">
        <v>5</v>
      </c>
      <c r="F131" s="41"/>
      <c r="G131" s="41"/>
      <c r="H131" s="42">
        <f t="shared" si="22"/>
        <v>0</v>
      </c>
      <c r="I131" s="42">
        <f t="shared" si="23"/>
        <v>0</v>
      </c>
      <c r="J131" s="42">
        <f t="shared" si="24"/>
        <v>0</v>
      </c>
      <c r="K131" s="42">
        <f t="shared" si="25"/>
        <v>0</v>
      </c>
      <c r="AMJ131" s="125"/>
    </row>
    <row r="132" spans="1:1024" s="124" customFormat="1" ht="35.1" customHeight="1" x14ac:dyDescent="0.2">
      <c r="A132" s="20"/>
      <c r="B132" s="21" t="s">
        <v>254</v>
      </c>
      <c r="C132" s="22"/>
      <c r="D132" s="23" t="s">
        <v>16</v>
      </c>
      <c r="E132" s="24">
        <v>4</v>
      </c>
      <c r="F132" s="41"/>
      <c r="G132" s="41"/>
      <c r="H132" s="42">
        <f t="shared" si="22"/>
        <v>0</v>
      </c>
      <c r="I132" s="42">
        <f t="shared" si="23"/>
        <v>0</v>
      </c>
      <c r="J132" s="42">
        <f t="shared" si="24"/>
        <v>0</v>
      </c>
      <c r="K132" s="42">
        <f t="shared" si="25"/>
        <v>0</v>
      </c>
      <c r="AMJ132" s="125"/>
    </row>
    <row r="133" spans="1:1024" s="124" customFormat="1" ht="35.1" customHeight="1" x14ac:dyDescent="0.2">
      <c r="A133" s="20"/>
      <c r="B133" s="21" t="s">
        <v>255</v>
      </c>
      <c r="C133" s="22"/>
      <c r="D133" s="23" t="s">
        <v>16</v>
      </c>
      <c r="E133" s="24">
        <v>1</v>
      </c>
      <c r="F133" s="41"/>
      <c r="G133" s="41"/>
      <c r="H133" s="42">
        <f t="shared" si="22"/>
        <v>0</v>
      </c>
      <c r="I133" s="42">
        <f t="shared" si="23"/>
        <v>0</v>
      </c>
      <c r="J133" s="42">
        <f t="shared" si="24"/>
        <v>0</v>
      </c>
      <c r="K133" s="42">
        <f t="shared" si="25"/>
        <v>0</v>
      </c>
      <c r="AMJ133" s="125"/>
    </row>
    <row r="134" spans="1:1024" s="124" customFormat="1" ht="35.1" customHeight="1" x14ac:dyDescent="0.2">
      <c r="A134" s="20"/>
      <c r="B134" s="21" t="s">
        <v>256</v>
      </c>
      <c r="C134" s="22" t="s">
        <v>196</v>
      </c>
      <c r="D134" s="23" t="s">
        <v>16</v>
      </c>
      <c r="E134" s="24">
        <v>4</v>
      </c>
      <c r="F134" s="41"/>
      <c r="G134" s="41"/>
      <c r="H134" s="42">
        <f t="shared" si="22"/>
        <v>0</v>
      </c>
      <c r="I134" s="42">
        <f t="shared" si="23"/>
        <v>0</v>
      </c>
      <c r="J134" s="42">
        <f t="shared" si="24"/>
        <v>0</v>
      </c>
      <c r="K134" s="42">
        <f t="shared" si="25"/>
        <v>0</v>
      </c>
      <c r="AMJ134" s="125"/>
    </row>
    <row r="135" spans="1:1024" s="124" customFormat="1" ht="35.1" customHeight="1" x14ac:dyDescent="0.2">
      <c r="A135" s="20"/>
      <c r="B135" s="21" t="s">
        <v>257</v>
      </c>
      <c r="C135" s="22" t="s">
        <v>197</v>
      </c>
      <c r="D135" s="23" t="s">
        <v>16</v>
      </c>
      <c r="E135" s="24">
        <v>1</v>
      </c>
      <c r="F135" s="41"/>
      <c r="G135" s="41"/>
      <c r="H135" s="42">
        <f t="shared" si="22"/>
        <v>0</v>
      </c>
      <c r="I135" s="42">
        <f t="shared" si="23"/>
        <v>0</v>
      </c>
      <c r="J135" s="42">
        <f t="shared" si="24"/>
        <v>0</v>
      </c>
      <c r="K135" s="42">
        <f t="shared" si="25"/>
        <v>0</v>
      </c>
      <c r="AMJ135" s="125"/>
    </row>
    <row r="136" spans="1:1024" s="124" customFormat="1" ht="35.1" customHeight="1" x14ac:dyDescent="0.2">
      <c r="A136" s="20"/>
      <c r="B136" s="21" t="s">
        <v>258</v>
      </c>
      <c r="C136" s="22" t="s">
        <v>198</v>
      </c>
      <c r="D136" s="23" t="s">
        <v>16</v>
      </c>
      <c r="E136" s="24">
        <v>1</v>
      </c>
      <c r="F136" s="41"/>
      <c r="G136" s="41"/>
      <c r="H136" s="42">
        <f t="shared" si="22"/>
        <v>0</v>
      </c>
      <c r="I136" s="42">
        <f t="shared" si="23"/>
        <v>0</v>
      </c>
      <c r="J136" s="42">
        <f t="shared" si="24"/>
        <v>0</v>
      </c>
      <c r="K136" s="42">
        <f t="shared" si="25"/>
        <v>0</v>
      </c>
      <c r="AMJ136" s="125"/>
    </row>
    <row r="137" spans="1:1024" s="124" customFormat="1" ht="35.1" customHeight="1" x14ac:dyDescent="0.2">
      <c r="A137" s="20"/>
      <c r="B137" s="21" t="s">
        <v>259</v>
      </c>
      <c r="C137" s="22" t="s">
        <v>199</v>
      </c>
      <c r="D137" s="23" t="s">
        <v>16</v>
      </c>
      <c r="E137" s="24">
        <v>1</v>
      </c>
      <c r="F137" s="41"/>
      <c r="G137" s="41"/>
      <c r="H137" s="42">
        <f t="shared" si="22"/>
        <v>0</v>
      </c>
      <c r="I137" s="42">
        <f t="shared" si="23"/>
        <v>0</v>
      </c>
      <c r="J137" s="42">
        <f t="shared" si="24"/>
        <v>0</v>
      </c>
      <c r="K137" s="42">
        <f t="shared" si="25"/>
        <v>0</v>
      </c>
      <c r="AMJ137" s="125"/>
    </row>
    <row r="138" spans="1:1024" s="124" customFormat="1" ht="35.1" customHeight="1" x14ac:dyDescent="0.2">
      <c r="A138" s="20"/>
      <c r="B138" s="21" t="s">
        <v>260</v>
      </c>
      <c r="C138" s="22" t="s">
        <v>200</v>
      </c>
      <c r="D138" s="23" t="s">
        <v>16</v>
      </c>
      <c r="E138" s="24">
        <v>4</v>
      </c>
      <c r="F138" s="41"/>
      <c r="G138" s="41"/>
      <c r="H138" s="42">
        <f t="shared" si="22"/>
        <v>0</v>
      </c>
      <c r="I138" s="42">
        <f t="shared" si="23"/>
        <v>0</v>
      </c>
      <c r="J138" s="42">
        <f t="shared" si="24"/>
        <v>0</v>
      </c>
      <c r="K138" s="42">
        <f t="shared" si="25"/>
        <v>0</v>
      </c>
      <c r="AMJ138" s="125"/>
    </row>
    <row r="139" spans="1:1024" s="124" customFormat="1" ht="35.1" customHeight="1" x14ac:dyDescent="0.2">
      <c r="A139" s="20"/>
      <c r="B139" s="21" t="s">
        <v>202</v>
      </c>
      <c r="C139" s="22"/>
      <c r="D139" s="23" t="s">
        <v>203</v>
      </c>
      <c r="E139" s="24">
        <v>20</v>
      </c>
      <c r="F139" s="41"/>
      <c r="G139" s="41"/>
      <c r="H139" s="42">
        <f t="shared" si="22"/>
        <v>0</v>
      </c>
      <c r="I139" s="42">
        <f t="shared" si="23"/>
        <v>0</v>
      </c>
      <c r="J139" s="42">
        <f t="shared" si="24"/>
        <v>0</v>
      </c>
      <c r="K139" s="42">
        <f t="shared" si="25"/>
        <v>0</v>
      </c>
      <c r="AMJ139" s="125"/>
    </row>
    <row r="140" spans="1:1024" s="124" customFormat="1" ht="28.5" customHeight="1" thickBot="1" x14ac:dyDescent="0.25">
      <c r="A140" s="20"/>
      <c r="B140" s="126"/>
      <c r="C140" s="22"/>
      <c r="D140" s="23"/>
      <c r="E140" s="111"/>
      <c r="F140" s="132"/>
      <c r="G140" s="132"/>
      <c r="H140" s="133"/>
      <c r="I140" s="133"/>
      <c r="J140" s="133"/>
      <c r="K140" s="133"/>
      <c r="AMJ140" s="125"/>
    </row>
    <row r="141" spans="1:1024" s="124" customFormat="1" ht="35.25" customHeight="1" thickBot="1" x14ac:dyDescent="0.25">
      <c r="A141" s="323" t="s">
        <v>261</v>
      </c>
      <c r="B141" s="323"/>
      <c r="C141" s="323"/>
      <c r="D141" s="117"/>
      <c r="E141" s="118"/>
      <c r="F141" s="16"/>
      <c r="G141" s="17"/>
      <c r="H141" s="18"/>
      <c r="I141" s="18">
        <f>SUM(I142:I161)</f>
        <v>0</v>
      </c>
      <c r="J141" s="18">
        <f t="shared" ref="J141:K141" si="26">SUM(J142:J161)</f>
        <v>0</v>
      </c>
      <c r="K141" s="18">
        <f t="shared" si="26"/>
        <v>0</v>
      </c>
      <c r="AMJ141" s="125"/>
    </row>
    <row r="142" spans="1:1024" s="124" customFormat="1" ht="35.1" customHeight="1" x14ac:dyDescent="0.2">
      <c r="A142" s="20"/>
      <c r="B142" s="21" t="s">
        <v>262</v>
      </c>
      <c r="C142" s="22"/>
      <c r="D142" s="23"/>
      <c r="E142" s="24"/>
      <c r="F142" s="134"/>
      <c r="G142" s="123"/>
      <c r="H142" s="27">
        <f t="shared" ref="H142:H161" si="27">F142+G142</f>
        <v>0</v>
      </c>
      <c r="I142" s="27">
        <f t="shared" ref="I142:I161" si="28">E142*F142</f>
        <v>0</v>
      </c>
      <c r="J142" s="27">
        <f t="shared" ref="J142:J161" si="29">E142*G142</f>
        <v>0</v>
      </c>
      <c r="K142" s="28">
        <f t="shared" ref="K142:K161" si="30">I142+J142</f>
        <v>0</v>
      </c>
      <c r="AMJ142" s="125"/>
    </row>
    <row r="143" spans="1:1024" s="124" customFormat="1" ht="35.1" customHeight="1" x14ac:dyDescent="0.2">
      <c r="A143" s="20"/>
      <c r="B143" s="21" t="s">
        <v>185</v>
      </c>
      <c r="C143" s="22" t="s">
        <v>245</v>
      </c>
      <c r="D143" s="23" t="s">
        <v>16</v>
      </c>
      <c r="E143" s="24">
        <v>1</v>
      </c>
      <c r="F143" s="112"/>
      <c r="G143" s="41"/>
      <c r="H143" s="42">
        <f t="shared" si="27"/>
        <v>0</v>
      </c>
      <c r="I143" s="42">
        <f t="shared" si="28"/>
        <v>0</v>
      </c>
      <c r="J143" s="42">
        <f t="shared" si="29"/>
        <v>0</v>
      </c>
      <c r="K143" s="52">
        <f t="shared" si="30"/>
        <v>0</v>
      </c>
      <c r="AMJ143" s="125"/>
    </row>
    <row r="144" spans="1:1024" s="124" customFormat="1" ht="35.1" customHeight="1" x14ac:dyDescent="0.2">
      <c r="A144" s="20"/>
      <c r="B144" s="21" t="s">
        <v>183</v>
      </c>
      <c r="C144" s="22"/>
      <c r="D144" s="23" t="s">
        <v>93</v>
      </c>
      <c r="E144" s="24">
        <v>4.3</v>
      </c>
      <c r="F144" s="112"/>
      <c r="G144" s="41"/>
      <c r="H144" s="42">
        <f t="shared" si="27"/>
        <v>0</v>
      </c>
      <c r="I144" s="42">
        <f t="shared" si="28"/>
        <v>0</v>
      </c>
      <c r="J144" s="42">
        <f t="shared" si="29"/>
        <v>0</v>
      </c>
      <c r="K144" s="52">
        <f t="shared" si="30"/>
        <v>0</v>
      </c>
      <c r="AMJ144" s="125"/>
    </row>
    <row r="145" spans="1:1024" s="124" customFormat="1" ht="35.1" customHeight="1" x14ac:dyDescent="0.2">
      <c r="A145" s="20"/>
      <c r="B145" s="21" t="s">
        <v>186</v>
      </c>
      <c r="C145" s="22"/>
      <c r="D145" s="23" t="s">
        <v>93</v>
      </c>
      <c r="E145" s="24">
        <v>5.6</v>
      </c>
      <c r="F145" s="112"/>
      <c r="G145" s="41"/>
      <c r="H145" s="42">
        <f t="shared" si="27"/>
        <v>0</v>
      </c>
      <c r="I145" s="42">
        <f t="shared" si="28"/>
        <v>0</v>
      </c>
      <c r="J145" s="42">
        <f t="shared" si="29"/>
        <v>0</v>
      </c>
      <c r="K145" s="52">
        <f t="shared" si="30"/>
        <v>0</v>
      </c>
      <c r="AMJ145" s="125"/>
    </row>
    <row r="146" spans="1:1024" s="124" customFormat="1" ht="35.1" customHeight="1" x14ac:dyDescent="0.2">
      <c r="A146" s="20"/>
      <c r="B146" s="21" t="s">
        <v>187</v>
      </c>
      <c r="C146" s="22"/>
      <c r="D146" s="23" t="s">
        <v>93</v>
      </c>
      <c r="E146" s="24">
        <v>6.9</v>
      </c>
      <c r="F146" s="112"/>
      <c r="G146" s="41"/>
      <c r="H146" s="42">
        <f t="shared" si="27"/>
        <v>0</v>
      </c>
      <c r="I146" s="42">
        <f t="shared" si="28"/>
        <v>0</v>
      </c>
      <c r="J146" s="42">
        <f t="shared" si="29"/>
        <v>0</v>
      </c>
      <c r="K146" s="52">
        <f t="shared" si="30"/>
        <v>0</v>
      </c>
      <c r="AMJ146" s="125"/>
    </row>
    <row r="147" spans="1:1024" s="124" customFormat="1" ht="35.1" customHeight="1" x14ac:dyDescent="0.2">
      <c r="A147" s="20"/>
      <c r="B147" s="21" t="s">
        <v>229</v>
      </c>
      <c r="C147" s="22"/>
      <c r="D147" s="23" t="s">
        <v>93</v>
      </c>
      <c r="E147" s="24">
        <v>1.5</v>
      </c>
      <c r="F147" s="112"/>
      <c r="G147" s="41"/>
      <c r="H147" s="42">
        <f t="shared" si="27"/>
        <v>0</v>
      </c>
      <c r="I147" s="42">
        <f t="shared" si="28"/>
        <v>0</v>
      </c>
      <c r="J147" s="42">
        <f t="shared" si="29"/>
        <v>0</v>
      </c>
      <c r="K147" s="52">
        <f t="shared" si="30"/>
        <v>0</v>
      </c>
      <c r="AMJ147" s="125"/>
    </row>
    <row r="148" spans="1:1024" s="124" customFormat="1" ht="35.1" customHeight="1" x14ac:dyDescent="0.2">
      <c r="A148" s="20"/>
      <c r="B148" s="21" t="s">
        <v>222</v>
      </c>
      <c r="C148" s="22" t="s">
        <v>189</v>
      </c>
      <c r="D148" s="23" t="s">
        <v>16</v>
      </c>
      <c r="E148" s="24">
        <v>1</v>
      </c>
      <c r="F148" s="112"/>
      <c r="G148" s="41"/>
      <c r="H148" s="42">
        <f t="shared" si="27"/>
        <v>0</v>
      </c>
      <c r="I148" s="42">
        <f t="shared" si="28"/>
        <v>0</v>
      </c>
      <c r="J148" s="42">
        <f t="shared" si="29"/>
        <v>0</v>
      </c>
      <c r="K148" s="52">
        <f t="shared" si="30"/>
        <v>0</v>
      </c>
      <c r="AMJ148" s="125"/>
    </row>
    <row r="149" spans="1:1024" s="124" customFormat="1" ht="35.1" customHeight="1" x14ac:dyDescent="0.2">
      <c r="A149" s="20"/>
      <c r="B149" s="21" t="s">
        <v>206</v>
      </c>
      <c r="C149" s="22" t="s">
        <v>192</v>
      </c>
      <c r="D149" s="23" t="s">
        <v>16</v>
      </c>
      <c r="E149" s="24">
        <v>1</v>
      </c>
      <c r="F149" s="112"/>
      <c r="G149" s="41"/>
      <c r="H149" s="42">
        <f t="shared" si="27"/>
        <v>0</v>
      </c>
      <c r="I149" s="42">
        <f t="shared" si="28"/>
        <v>0</v>
      </c>
      <c r="J149" s="42">
        <f t="shared" si="29"/>
        <v>0</v>
      </c>
      <c r="K149" s="52">
        <f t="shared" si="30"/>
        <v>0</v>
      </c>
      <c r="AMJ149" s="125"/>
    </row>
    <row r="150" spans="1:1024" s="124" customFormat="1" ht="35.1" customHeight="1" x14ac:dyDescent="0.2">
      <c r="A150" s="20"/>
      <c r="B150" s="21" t="s">
        <v>263</v>
      </c>
      <c r="C150" s="22" t="s">
        <v>195</v>
      </c>
      <c r="D150" s="23" t="s">
        <v>16</v>
      </c>
      <c r="E150" s="24">
        <v>1</v>
      </c>
      <c r="F150" s="112"/>
      <c r="G150" s="41"/>
      <c r="H150" s="42">
        <f t="shared" si="27"/>
        <v>0</v>
      </c>
      <c r="I150" s="42">
        <f t="shared" si="28"/>
        <v>0</v>
      </c>
      <c r="J150" s="42">
        <f t="shared" si="29"/>
        <v>0</v>
      </c>
      <c r="K150" s="52">
        <f t="shared" si="30"/>
        <v>0</v>
      </c>
      <c r="AMJ150" s="125"/>
    </row>
    <row r="151" spans="1:1024" s="124" customFormat="1" ht="35.1" customHeight="1" x14ac:dyDescent="0.2">
      <c r="A151" s="20"/>
      <c r="B151" s="21" t="s">
        <v>231</v>
      </c>
      <c r="C151" s="22" t="s">
        <v>195</v>
      </c>
      <c r="D151" s="23" t="s">
        <v>16</v>
      </c>
      <c r="E151" s="24">
        <v>1</v>
      </c>
      <c r="F151" s="112"/>
      <c r="G151" s="41"/>
      <c r="H151" s="42">
        <f t="shared" si="27"/>
        <v>0</v>
      </c>
      <c r="I151" s="42">
        <f t="shared" si="28"/>
        <v>0</v>
      </c>
      <c r="J151" s="42">
        <f t="shared" si="29"/>
        <v>0</v>
      </c>
      <c r="K151" s="52">
        <f t="shared" si="30"/>
        <v>0</v>
      </c>
      <c r="AMJ151" s="125"/>
    </row>
    <row r="152" spans="1:1024" s="124" customFormat="1" ht="35.1" customHeight="1" x14ac:dyDescent="0.2">
      <c r="A152" s="20"/>
      <c r="B152" s="21" t="s">
        <v>207</v>
      </c>
      <c r="C152" s="22" t="s">
        <v>195</v>
      </c>
      <c r="D152" s="23" t="s">
        <v>16</v>
      </c>
      <c r="E152" s="24">
        <v>3</v>
      </c>
      <c r="F152" s="112"/>
      <c r="G152" s="41"/>
      <c r="H152" s="42">
        <f t="shared" si="27"/>
        <v>0</v>
      </c>
      <c r="I152" s="42">
        <f t="shared" si="28"/>
        <v>0</v>
      </c>
      <c r="J152" s="42">
        <f t="shared" si="29"/>
        <v>0</v>
      </c>
      <c r="K152" s="52">
        <f t="shared" si="30"/>
        <v>0</v>
      </c>
      <c r="AMJ152" s="125"/>
    </row>
    <row r="153" spans="1:1024" s="124" customFormat="1" ht="35.1" customHeight="1" x14ac:dyDescent="0.2">
      <c r="A153" s="20"/>
      <c r="B153" s="21" t="s">
        <v>209</v>
      </c>
      <c r="C153" s="22"/>
      <c r="D153" s="23" t="s">
        <v>16</v>
      </c>
      <c r="E153" s="24">
        <v>2</v>
      </c>
      <c r="F153" s="112"/>
      <c r="G153" s="41"/>
      <c r="H153" s="42">
        <f t="shared" si="27"/>
        <v>0</v>
      </c>
      <c r="I153" s="42">
        <f t="shared" si="28"/>
        <v>0</v>
      </c>
      <c r="J153" s="42">
        <f t="shared" si="29"/>
        <v>0</v>
      </c>
      <c r="K153" s="52">
        <f t="shared" si="30"/>
        <v>0</v>
      </c>
      <c r="AMJ153" s="125"/>
    </row>
    <row r="154" spans="1:1024" s="124" customFormat="1" ht="35.1" customHeight="1" x14ac:dyDescent="0.2">
      <c r="A154" s="20"/>
      <c r="B154" s="21" t="s">
        <v>211</v>
      </c>
      <c r="C154" s="22"/>
      <c r="D154" s="23" t="s">
        <v>16</v>
      </c>
      <c r="E154" s="24">
        <v>1</v>
      </c>
      <c r="F154" s="112"/>
      <c r="G154" s="41"/>
      <c r="H154" s="42">
        <f t="shared" si="27"/>
        <v>0</v>
      </c>
      <c r="I154" s="42">
        <f t="shared" si="28"/>
        <v>0</v>
      </c>
      <c r="J154" s="42">
        <f t="shared" si="29"/>
        <v>0</v>
      </c>
      <c r="K154" s="52">
        <f t="shared" si="30"/>
        <v>0</v>
      </c>
      <c r="AMJ154" s="125"/>
    </row>
    <row r="155" spans="1:1024" s="124" customFormat="1" ht="35.1" customHeight="1" x14ac:dyDescent="0.2">
      <c r="A155" s="20"/>
      <c r="B155" s="21" t="s">
        <v>212</v>
      </c>
      <c r="C155" s="22" t="s">
        <v>196</v>
      </c>
      <c r="D155" s="23" t="s">
        <v>16</v>
      </c>
      <c r="E155" s="24">
        <v>2</v>
      </c>
      <c r="F155" s="112"/>
      <c r="G155" s="41"/>
      <c r="H155" s="42">
        <f t="shared" si="27"/>
        <v>0</v>
      </c>
      <c r="I155" s="42">
        <f t="shared" si="28"/>
        <v>0</v>
      </c>
      <c r="J155" s="42">
        <f t="shared" si="29"/>
        <v>0</v>
      </c>
      <c r="K155" s="52">
        <f t="shared" si="30"/>
        <v>0</v>
      </c>
      <c r="AMJ155" s="125"/>
    </row>
    <row r="156" spans="1:1024" s="124" customFormat="1" ht="35.1" customHeight="1" x14ac:dyDescent="0.2">
      <c r="A156" s="20"/>
      <c r="B156" s="21" t="s">
        <v>213</v>
      </c>
      <c r="C156" s="22" t="s">
        <v>197</v>
      </c>
      <c r="D156" s="23" t="s">
        <v>16</v>
      </c>
      <c r="E156" s="24">
        <v>1</v>
      </c>
      <c r="F156" s="112"/>
      <c r="G156" s="41"/>
      <c r="H156" s="42">
        <f t="shared" si="27"/>
        <v>0</v>
      </c>
      <c r="I156" s="42">
        <f t="shared" si="28"/>
        <v>0</v>
      </c>
      <c r="J156" s="42">
        <f t="shared" si="29"/>
        <v>0</v>
      </c>
      <c r="K156" s="52">
        <f t="shared" si="30"/>
        <v>0</v>
      </c>
      <c r="AMJ156" s="125"/>
    </row>
    <row r="157" spans="1:1024" s="124" customFormat="1" ht="35.1" customHeight="1" x14ac:dyDescent="0.2">
      <c r="A157" s="20"/>
      <c r="B157" s="21" t="s">
        <v>214</v>
      </c>
      <c r="C157" s="22" t="s">
        <v>198</v>
      </c>
      <c r="D157" s="23" t="s">
        <v>16</v>
      </c>
      <c r="E157" s="24">
        <v>1</v>
      </c>
      <c r="F157" s="112"/>
      <c r="G157" s="41"/>
      <c r="H157" s="42">
        <f t="shared" si="27"/>
        <v>0</v>
      </c>
      <c r="I157" s="42">
        <f t="shared" si="28"/>
        <v>0</v>
      </c>
      <c r="J157" s="42">
        <f t="shared" si="29"/>
        <v>0</v>
      </c>
      <c r="K157" s="52">
        <f t="shared" si="30"/>
        <v>0</v>
      </c>
      <c r="AMJ157" s="125"/>
    </row>
    <row r="158" spans="1:1024" s="124" customFormat="1" ht="35.1" customHeight="1" x14ac:dyDescent="0.2">
      <c r="A158" s="20"/>
      <c r="B158" s="21" t="s">
        <v>215</v>
      </c>
      <c r="C158" s="22" t="s">
        <v>199</v>
      </c>
      <c r="D158" s="23" t="s">
        <v>16</v>
      </c>
      <c r="E158" s="24">
        <v>1</v>
      </c>
      <c r="F158" s="112"/>
      <c r="G158" s="41"/>
      <c r="H158" s="42">
        <f t="shared" si="27"/>
        <v>0</v>
      </c>
      <c r="I158" s="42">
        <f t="shared" si="28"/>
        <v>0</v>
      </c>
      <c r="J158" s="42">
        <f t="shared" si="29"/>
        <v>0</v>
      </c>
      <c r="K158" s="52">
        <f t="shared" si="30"/>
        <v>0</v>
      </c>
      <c r="AMJ158" s="125"/>
    </row>
    <row r="159" spans="1:1024" s="124" customFormat="1" ht="35.1" customHeight="1" x14ac:dyDescent="0.2">
      <c r="A159" s="20"/>
      <c r="B159" s="21" t="s">
        <v>232</v>
      </c>
      <c r="C159" s="22" t="s">
        <v>224</v>
      </c>
      <c r="D159" s="23" t="s">
        <v>16</v>
      </c>
      <c r="E159" s="24">
        <v>1</v>
      </c>
      <c r="F159" s="112"/>
      <c r="G159" s="41"/>
      <c r="H159" s="42">
        <f t="shared" si="27"/>
        <v>0</v>
      </c>
      <c r="I159" s="42">
        <f t="shared" si="28"/>
        <v>0</v>
      </c>
      <c r="J159" s="42">
        <f t="shared" si="29"/>
        <v>0</v>
      </c>
      <c r="K159" s="52">
        <f t="shared" si="30"/>
        <v>0</v>
      </c>
      <c r="AMJ159" s="125"/>
    </row>
    <row r="160" spans="1:1024" s="124" customFormat="1" ht="35.1" customHeight="1" x14ac:dyDescent="0.2">
      <c r="A160" s="20"/>
      <c r="B160" s="21" t="s">
        <v>217</v>
      </c>
      <c r="C160" s="22" t="s">
        <v>225</v>
      </c>
      <c r="D160" s="23" t="s">
        <v>16</v>
      </c>
      <c r="E160" s="24">
        <v>2</v>
      </c>
      <c r="F160" s="112"/>
      <c r="G160" s="41"/>
      <c r="H160" s="42">
        <f t="shared" si="27"/>
        <v>0</v>
      </c>
      <c r="I160" s="42">
        <f t="shared" si="28"/>
        <v>0</v>
      </c>
      <c r="J160" s="42">
        <f t="shared" si="29"/>
        <v>0</v>
      </c>
      <c r="K160" s="52">
        <f t="shared" si="30"/>
        <v>0</v>
      </c>
      <c r="AMJ160" s="125"/>
    </row>
    <row r="161" spans="1:1024" s="124" customFormat="1" ht="35.1" customHeight="1" x14ac:dyDescent="0.2">
      <c r="A161" s="20"/>
      <c r="B161" s="21" t="s">
        <v>202</v>
      </c>
      <c r="C161" s="22"/>
      <c r="D161" s="23" t="s">
        <v>203</v>
      </c>
      <c r="E161" s="24">
        <v>5</v>
      </c>
      <c r="F161" s="112"/>
      <c r="G161" s="41"/>
      <c r="H161" s="42">
        <f t="shared" si="27"/>
        <v>0</v>
      </c>
      <c r="I161" s="42">
        <f t="shared" si="28"/>
        <v>0</v>
      </c>
      <c r="J161" s="42">
        <f t="shared" si="29"/>
        <v>0</v>
      </c>
      <c r="K161" s="52">
        <f t="shared" si="30"/>
        <v>0</v>
      </c>
      <c r="AMJ161" s="125"/>
    </row>
    <row r="162" spans="1:1024" s="124" customFormat="1" ht="16.5" thickBot="1" x14ac:dyDescent="0.25">
      <c r="A162" s="20"/>
      <c r="B162" s="126"/>
      <c r="C162" s="22"/>
      <c r="D162" s="23"/>
      <c r="E162" s="24"/>
      <c r="F162" s="25"/>
      <c r="G162" s="123"/>
      <c r="H162" s="27"/>
      <c r="I162" s="27"/>
      <c r="J162" s="27"/>
      <c r="K162" s="28"/>
      <c r="AMJ162" s="125"/>
    </row>
    <row r="163" spans="1:1024" s="124" customFormat="1" ht="35.25" customHeight="1" thickBot="1" x14ac:dyDescent="0.25">
      <c r="A163" s="323" t="s">
        <v>264</v>
      </c>
      <c r="B163" s="323"/>
      <c r="C163" s="323"/>
      <c r="D163" s="14"/>
      <c r="E163" s="15"/>
      <c r="F163" s="16"/>
      <c r="G163" s="17"/>
      <c r="H163" s="18"/>
      <c r="I163" s="18">
        <f>SUM(I164:I183)</f>
        <v>0</v>
      </c>
      <c r="J163" s="18">
        <f t="shared" ref="J163:K163" si="31">SUM(J164:J183)</f>
        <v>0</v>
      </c>
      <c r="K163" s="18">
        <f t="shared" si="31"/>
        <v>0</v>
      </c>
      <c r="AMJ163" s="125"/>
    </row>
    <row r="164" spans="1:1024" s="124" customFormat="1" ht="35.1" customHeight="1" x14ac:dyDescent="0.2">
      <c r="A164" s="20"/>
      <c r="B164" s="21" t="s">
        <v>242</v>
      </c>
      <c r="C164" s="22"/>
      <c r="D164" s="23" t="s">
        <v>58</v>
      </c>
      <c r="E164" s="24">
        <v>1</v>
      </c>
      <c r="F164" s="112"/>
      <c r="G164" s="41"/>
      <c r="H164" s="42">
        <f t="shared" ref="H164:H183" si="32">F164+G164</f>
        <v>0</v>
      </c>
      <c r="I164" s="42">
        <f t="shared" ref="I164:I183" si="33">E164*F164</f>
        <v>0</v>
      </c>
      <c r="J164" s="42">
        <f t="shared" ref="J164:J183" si="34">E164*G164</f>
        <v>0</v>
      </c>
      <c r="K164" s="52">
        <f t="shared" ref="K164:K183" si="35">I164+J164</f>
        <v>0</v>
      </c>
      <c r="AMJ164" s="125"/>
    </row>
    <row r="165" spans="1:1024" s="124" customFormat="1" ht="35.1" customHeight="1" x14ac:dyDescent="0.2">
      <c r="A165" s="20"/>
      <c r="B165" s="21" t="s">
        <v>265</v>
      </c>
      <c r="C165" s="22" t="s">
        <v>244</v>
      </c>
      <c r="D165" s="23" t="s">
        <v>16</v>
      </c>
      <c r="E165" s="24">
        <v>1</v>
      </c>
      <c r="F165" s="112"/>
      <c r="G165" s="41"/>
      <c r="H165" s="42">
        <f t="shared" si="32"/>
        <v>0</v>
      </c>
      <c r="I165" s="42">
        <f t="shared" si="33"/>
        <v>0</v>
      </c>
      <c r="J165" s="42">
        <f t="shared" si="34"/>
        <v>0</v>
      </c>
      <c r="K165" s="52">
        <f t="shared" si="35"/>
        <v>0</v>
      </c>
      <c r="AMJ165" s="125"/>
    </row>
    <row r="166" spans="1:1024" s="124" customFormat="1" ht="35.1" customHeight="1" x14ac:dyDescent="0.2">
      <c r="A166" s="20"/>
      <c r="B166" s="21" t="s">
        <v>185</v>
      </c>
      <c r="C166" s="22" t="s">
        <v>245</v>
      </c>
      <c r="D166" s="23" t="s">
        <v>16</v>
      </c>
      <c r="E166" s="24">
        <v>1</v>
      </c>
      <c r="F166" s="112"/>
      <c r="G166" s="41"/>
      <c r="H166" s="42">
        <f t="shared" si="32"/>
        <v>0</v>
      </c>
      <c r="I166" s="42">
        <f t="shared" si="33"/>
        <v>0</v>
      </c>
      <c r="J166" s="42">
        <f t="shared" si="34"/>
        <v>0</v>
      </c>
      <c r="K166" s="52">
        <f t="shared" si="35"/>
        <v>0</v>
      </c>
      <c r="AMJ166" s="125"/>
    </row>
    <row r="167" spans="1:1024" s="124" customFormat="1" ht="35.1" customHeight="1" x14ac:dyDescent="0.2">
      <c r="A167" s="20"/>
      <c r="B167" s="21" t="s">
        <v>246</v>
      </c>
      <c r="C167" s="22"/>
      <c r="D167" s="23" t="s">
        <v>93</v>
      </c>
      <c r="E167" s="24">
        <v>0.8</v>
      </c>
      <c r="F167" s="112"/>
      <c r="G167" s="41"/>
      <c r="H167" s="42">
        <f t="shared" si="32"/>
        <v>0</v>
      </c>
      <c r="I167" s="42">
        <f t="shared" si="33"/>
        <v>0</v>
      </c>
      <c r="J167" s="42">
        <f t="shared" si="34"/>
        <v>0</v>
      </c>
      <c r="K167" s="52">
        <f t="shared" si="35"/>
        <v>0</v>
      </c>
      <c r="AMJ167" s="125"/>
    </row>
    <row r="168" spans="1:1024" s="124" customFormat="1" ht="35.1" customHeight="1" x14ac:dyDescent="0.2">
      <c r="A168" s="20"/>
      <c r="B168" s="21" t="s">
        <v>247</v>
      </c>
      <c r="C168" s="22"/>
      <c r="D168" s="23" t="s">
        <v>93</v>
      </c>
      <c r="E168" s="24">
        <v>4.7</v>
      </c>
      <c r="F168" s="112"/>
      <c r="G168" s="41"/>
      <c r="H168" s="42">
        <f t="shared" si="32"/>
        <v>0</v>
      </c>
      <c r="I168" s="42">
        <f t="shared" si="33"/>
        <v>0</v>
      </c>
      <c r="J168" s="42">
        <f t="shared" si="34"/>
        <v>0</v>
      </c>
      <c r="K168" s="52">
        <f t="shared" si="35"/>
        <v>0</v>
      </c>
      <c r="AMJ168" s="125"/>
    </row>
    <row r="169" spans="1:1024" s="124" customFormat="1" ht="35.1" customHeight="1" x14ac:dyDescent="0.2">
      <c r="A169" s="20"/>
      <c r="B169" s="21" t="s">
        <v>248</v>
      </c>
      <c r="C169" s="22"/>
      <c r="D169" s="23" t="s">
        <v>93</v>
      </c>
      <c r="E169" s="24">
        <v>8.1</v>
      </c>
      <c r="F169" s="112"/>
      <c r="G169" s="41"/>
      <c r="H169" s="42">
        <f t="shared" si="32"/>
        <v>0</v>
      </c>
      <c r="I169" s="42">
        <f t="shared" si="33"/>
        <v>0</v>
      </c>
      <c r="J169" s="42">
        <f t="shared" si="34"/>
        <v>0</v>
      </c>
      <c r="K169" s="52">
        <f t="shared" si="35"/>
        <v>0</v>
      </c>
      <c r="AMJ169" s="125"/>
    </row>
    <row r="170" spans="1:1024" s="124" customFormat="1" ht="35.1" customHeight="1" x14ac:dyDescent="0.2">
      <c r="A170" s="20"/>
      <c r="B170" s="21" t="s">
        <v>249</v>
      </c>
      <c r="C170" s="22"/>
      <c r="D170" s="23" t="s">
        <v>93</v>
      </c>
      <c r="E170" s="24">
        <v>4</v>
      </c>
      <c r="F170" s="112"/>
      <c r="G170" s="41"/>
      <c r="H170" s="42">
        <f t="shared" si="32"/>
        <v>0</v>
      </c>
      <c r="I170" s="42">
        <f t="shared" si="33"/>
        <v>0</v>
      </c>
      <c r="J170" s="42">
        <f t="shared" si="34"/>
        <v>0</v>
      </c>
      <c r="K170" s="52">
        <f t="shared" si="35"/>
        <v>0</v>
      </c>
      <c r="AMJ170" s="125"/>
    </row>
    <row r="171" spans="1:1024" s="124" customFormat="1" ht="35.1" customHeight="1" x14ac:dyDescent="0.2">
      <c r="A171" s="20"/>
      <c r="B171" s="21" t="s">
        <v>266</v>
      </c>
      <c r="C171" s="22" t="s">
        <v>189</v>
      </c>
      <c r="D171" s="23" t="s">
        <v>16</v>
      </c>
      <c r="E171" s="24">
        <v>1</v>
      </c>
      <c r="F171" s="112"/>
      <c r="G171" s="41"/>
      <c r="H171" s="42">
        <f t="shared" si="32"/>
        <v>0</v>
      </c>
      <c r="I171" s="42">
        <f t="shared" si="33"/>
        <v>0</v>
      </c>
      <c r="J171" s="42">
        <f t="shared" si="34"/>
        <v>0</v>
      </c>
      <c r="K171" s="52">
        <f t="shared" si="35"/>
        <v>0</v>
      </c>
      <c r="AMJ171" s="125"/>
    </row>
    <row r="172" spans="1:1024" s="124" customFormat="1" ht="35.1" customHeight="1" x14ac:dyDescent="0.2">
      <c r="A172" s="20"/>
      <c r="B172" s="21" t="s">
        <v>250</v>
      </c>
      <c r="C172" s="22" t="s">
        <v>189</v>
      </c>
      <c r="D172" s="23" t="s">
        <v>16</v>
      </c>
      <c r="E172" s="24">
        <v>1</v>
      </c>
      <c r="F172" s="112"/>
      <c r="G172" s="41"/>
      <c r="H172" s="42">
        <f t="shared" si="32"/>
        <v>0</v>
      </c>
      <c r="I172" s="42">
        <f t="shared" si="33"/>
        <v>0</v>
      </c>
      <c r="J172" s="42">
        <f t="shared" si="34"/>
        <v>0</v>
      </c>
      <c r="K172" s="52">
        <f t="shared" si="35"/>
        <v>0</v>
      </c>
      <c r="AMJ172" s="125"/>
    </row>
    <row r="173" spans="1:1024" s="124" customFormat="1" ht="35.1" customHeight="1" x14ac:dyDescent="0.2">
      <c r="A173" s="20"/>
      <c r="B173" s="21" t="s">
        <v>267</v>
      </c>
      <c r="C173" s="22" t="s">
        <v>189</v>
      </c>
      <c r="D173" s="23" t="s">
        <v>16</v>
      </c>
      <c r="E173" s="24">
        <v>1</v>
      </c>
      <c r="F173" s="112"/>
      <c r="G173" s="41"/>
      <c r="H173" s="42">
        <f t="shared" si="32"/>
        <v>0</v>
      </c>
      <c r="I173" s="42">
        <f t="shared" si="33"/>
        <v>0</v>
      </c>
      <c r="J173" s="42">
        <f t="shared" si="34"/>
        <v>0</v>
      </c>
      <c r="K173" s="52">
        <f t="shared" si="35"/>
        <v>0</v>
      </c>
      <c r="AMJ173" s="125"/>
    </row>
    <row r="174" spans="1:1024" s="124" customFormat="1" ht="35.1" customHeight="1" x14ac:dyDescent="0.2">
      <c r="A174" s="20"/>
      <c r="B174" s="21" t="s">
        <v>251</v>
      </c>
      <c r="C174" s="22" t="s">
        <v>192</v>
      </c>
      <c r="D174" s="23" t="s">
        <v>16</v>
      </c>
      <c r="E174" s="24">
        <v>2</v>
      </c>
      <c r="F174" s="112"/>
      <c r="G174" s="41"/>
      <c r="H174" s="42">
        <f t="shared" si="32"/>
        <v>0</v>
      </c>
      <c r="I174" s="42">
        <f t="shared" si="33"/>
        <v>0</v>
      </c>
      <c r="J174" s="42">
        <f t="shared" si="34"/>
        <v>0</v>
      </c>
      <c r="K174" s="52">
        <f t="shared" si="35"/>
        <v>0</v>
      </c>
      <c r="AMJ174" s="125"/>
    </row>
    <row r="175" spans="1:1024" s="124" customFormat="1" ht="35.1" customHeight="1" x14ac:dyDescent="0.2">
      <c r="A175" s="20"/>
      <c r="B175" s="21" t="s">
        <v>268</v>
      </c>
      <c r="C175" s="22" t="s">
        <v>195</v>
      </c>
      <c r="D175" s="23" t="s">
        <v>16</v>
      </c>
      <c r="E175" s="24">
        <v>1</v>
      </c>
      <c r="F175" s="112"/>
      <c r="G175" s="41"/>
      <c r="H175" s="42">
        <f t="shared" si="32"/>
        <v>0</v>
      </c>
      <c r="I175" s="42">
        <f t="shared" si="33"/>
        <v>0</v>
      </c>
      <c r="J175" s="42">
        <f t="shared" si="34"/>
        <v>0</v>
      </c>
      <c r="K175" s="52">
        <f t="shared" si="35"/>
        <v>0</v>
      </c>
      <c r="AMJ175" s="125"/>
    </row>
    <row r="176" spans="1:1024" s="124" customFormat="1" ht="35.1" customHeight="1" x14ac:dyDescent="0.2">
      <c r="A176" s="20"/>
      <c r="B176" s="21" t="s">
        <v>252</v>
      </c>
      <c r="C176" s="22" t="s">
        <v>195</v>
      </c>
      <c r="D176" s="23" t="s">
        <v>16</v>
      </c>
      <c r="E176" s="24">
        <v>7</v>
      </c>
      <c r="F176" s="112"/>
      <c r="G176" s="41"/>
      <c r="H176" s="42">
        <f t="shared" si="32"/>
        <v>0</v>
      </c>
      <c r="I176" s="42">
        <f t="shared" si="33"/>
        <v>0</v>
      </c>
      <c r="J176" s="42">
        <f t="shared" si="34"/>
        <v>0</v>
      </c>
      <c r="K176" s="52">
        <f t="shared" si="35"/>
        <v>0</v>
      </c>
      <c r="AMJ176" s="125"/>
    </row>
    <row r="177" spans="1:1024" s="124" customFormat="1" ht="35.1" customHeight="1" x14ac:dyDescent="0.2">
      <c r="A177" s="20"/>
      <c r="B177" s="21" t="s">
        <v>254</v>
      </c>
      <c r="C177" s="22"/>
      <c r="D177" s="23" t="s">
        <v>16</v>
      </c>
      <c r="E177" s="24">
        <v>4</v>
      </c>
      <c r="F177" s="112"/>
      <c r="G177" s="41"/>
      <c r="H177" s="42">
        <f t="shared" si="32"/>
        <v>0</v>
      </c>
      <c r="I177" s="42">
        <f t="shared" si="33"/>
        <v>0</v>
      </c>
      <c r="J177" s="42">
        <f t="shared" si="34"/>
        <v>0</v>
      </c>
      <c r="K177" s="52">
        <f t="shared" si="35"/>
        <v>0</v>
      </c>
      <c r="AMJ177" s="125"/>
    </row>
    <row r="178" spans="1:1024" s="124" customFormat="1" ht="35.1" customHeight="1" x14ac:dyDescent="0.2">
      <c r="A178" s="20"/>
      <c r="B178" s="21" t="s">
        <v>255</v>
      </c>
      <c r="C178" s="22"/>
      <c r="D178" s="23" t="s">
        <v>16</v>
      </c>
      <c r="E178" s="24">
        <v>1</v>
      </c>
      <c r="F178" s="112"/>
      <c r="G178" s="41"/>
      <c r="H178" s="42">
        <f t="shared" si="32"/>
        <v>0</v>
      </c>
      <c r="I178" s="42">
        <f t="shared" si="33"/>
        <v>0</v>
      </c>
      <c r="J178" s="42">
        <f t="shared" si="34"/>
        <v>0</v>
      </c>
      <c r="K178" s="52">
        <f t="shared" si="35"/>
        <v>0</v>
      </c>
      <c r="AMJ178" s="125"/>
    </row>
    <row r="179" spans="1:1024" s="124" customFormat="1" ht="35.1" customHeight="1" x14ac:dyDescent="0.2">
      <c r="A179" s="20"/>
      <c r="B179" s="21" t="s">
        <v>256</v>
      </c>
      <c r="C179" s="22" t="s">
        <v>196</v>
      </c>
      <c r="D179" s="23" t="s">
        <v>16</v>
      </c>
      <c r="E179" s="24">
        <v>4</v>
      </c>
      <c r="F179" s="112"/>
      <c r="G179" s="41"/>
      <c r="H179" s="42">
        <f t="shared" si="32"/>
        <v>0</v>
      </c>
      <c r="I179" s="42">
        <f t="shared" si="33"/>
        <v>0</v>
      </c>
      <c r="J179" s="42">
        <f t="shared" si="34"/>
        <v>0</v>
      </c>
      <c r="K179" s="52">
        <f t="shared" si="35"/>
        <v>0</v>
      </c>
      <c r="AMJ179" s="125"/>
    </row>
    <row r="180" spans="1:1024" s="124" customFormat="1" ht="35.1" customHeight="1" x14ac:dyDescent="0.2">
      <c r="A180" s="20"/>
      <c r="B180" s="21" t="s">
        <v>257</v>
      </c>
      <c r="C180" s="22" t="s">
        <v>197</v>
      </c>
      <c r="D180" s="23" t="s">
        <v>16</v>
      </c>
      <c r="E180" s="24">
        <v>2</v>
      </c>
      <c r="F180" s="112"/>
      <c r="G180" s="41"/>
      <c r="H180" s="42">
        <f t="shared" si="32"/>
        <v>0</v>
      </c>
      <c r="I180" s="42">
        <f t="shared" si="33"/>
        <v>0</v>
      </c>
      <c r="J180" s="42">
        <f t="shared" si="34"/>
        <v>0</v>
      </c>
      <c r="K180" s="52">
        <f t="shared" si="35"/>
        <v>0</v>
      </c>
      <c r="AMJ180" s="125"/>
    </row>
    <row r="181" spans="1:1024" s="124" customFormat="1" ht="35.1" customHeight="1" x14ac:dyDescent="0.2">
      <c r="A181" s="20"/>
      <c r="B181" s="21" t="s">
        <v>269</v>
      </c>
      <c r="C181" s="22" t="s">
        <v>199</v>
      </c>
      <c r="D181" s="23" t="s">
        <v>16</v>
      </c>
      <c r="E181" s="24">
        <v>1</v>
      </c>
      <c r="F181" s="112"/>
      <c r="G181" s="41"/>
      <c r="H181" s="42">
        <f t="shared" si="32"/>
        <v>0</v>
      </c>
      <c r="I181" s="42">
        <f t="shared" si="33"/>
        <v>0</v>
      </c>
      <c r="J181" s="42">
        <f t="shared" si="34"/>
        <v>0</v>
      </c>
      <c r="K181" s="52">
        <f t="shared" si="35"/>
        <v>0</v>
      </c>
      <c r="AMJ181" s="125"/>
    </row>
    <row r="182" spans="1:1024" s="124" customFormat="1" ht="35.1" customHeight="1" x14ac:dyDescent="0.2">
      <c r="A182" s="20"/>
      <c r="B182" s="21" t="s">
        <v>260</v>
      </c>
      <c r="C182" s="22" t="s">
        <v>200</v>
      </c>
      <c r="D182" s="23" t="s">
        <v>16</v>
      </c>
      <c r="E182" s="24">
        <v>4</v>
      </c>
      <c r="F182" s="112"/>
      <c r="G182" s="41"/>
      <c r="H182" s="42">
        <f t="shared" si="32"/>
        <v>0</v>
      </c>
      <c r="I182" s="42">
        <f t="shared" si="33"/>
        <v>0</v>
      </c>
      <c r="J182" s="42">
        <f t="shared" si="34"/>
        <v>0</v>
      </c>
      <c r="K182" s="52">
        <f t="shared" si="35"/>
        <v>0</v>
      </c>
      <c r="AMJ182" s="125"/>
    </row>
    <row r="183" spans="1:1024" s="124" customFormat="1" ht="35.1" customHeight="1" x14ac:dyDescent="0.2">
      <c r="A183" s="20"/>
      <c r="B183" s="21" t="s">
        <v>202</v>
      </c>
      <c r="C183" s="22"/>
      <c r="D183" s="23" t="s">
        <v>203</v>
      </c>
      <c r="E183" s="24">
        <v>20</v>
      </c>
      <c r="F183" s="112"/>
      <c r="G183" s="41"/>
      <c r="H183" s="42">
        <f t="shared" si="32"/>
        <v>0</v>
      </c>
      <c r="I183" s="42">
        <f t="shared" si="33"/>
        <v>0</v>
      </c>
      <c r="J183" s="42">
        <f t="shared" si="34"/>
        <v>0</v>
      </c>
      <c r="K183" s="52">
        <f t="shared" si="35"/>
        <v>0</v>
      </c>
      <c r="AMJ183" s="125"/>
    </row>
    <row r="184" spans="1:1024" s="124" customFormat="1" ht="16.5" thickBot="1" x14ac:dyDescent="0.25">
      <c r="A184" s="20"/>
      <c r="B184" s="126"/>
      <c r="C184" s="22"/>
      <c r="D184" s="23"/>
      <c r="E184" s="24"/>
      <c r="F184" s="25"/>
      <c r="G184" s="123"/>
      <c r="H184" s="27"/>
      <c r="I184" s="27"/>
      <c r="J184" s="27"/>
      <c r="K184" s="28"/>
      <c r="AMJ184" s="125"/>
    </row>
    <row r="185" spans="1:1024" s="124" customFormat="1" ht="35.25" customHeight="1" thickBot="1" x14ac:dyDescent="0.25">
      <c r="A185" s="323" t="s">
        <v>270</v>
      </c>
      <c r="B185" s="323"/>
      <c r="C185" s="323"/>
      <c r="D185" s="14"/>
      <c r="E185" s="15"/>
      <c r="F185" s="16"/>
      <c r="G185" s="17"/>
      <c r="H185" s="18"/>
      <c r="I185" s="18">
        <f>SUM(I186:I206)</f>
        <v>0</v>
      </c>
      <c r="J185" s="18">
        <f t="shared" ref="J185:K185" si="36">SUM(J186:J206)</f>
        <v>0</v>
      </c>
      <c r="K185" s="18">
        <f t="shared" si="36"/>
        <v>0</v>
      </c>
      <c r="AMJ185" s="125"/>
    </row>
    <row r="186" spans="1:1024" s="124" customFormat="1" ht="35.1" customHeight="1" x14ac:dyDescent="0.2">
      <c r="A186" s="20"/>
      <c r="B186" s="21" t="s">
        <v>262</v>
      </c>
      <c r="C186" s="22"/>
      <c r="D186" s="23"/>
      <c r="E186" s="24"/>
      <c r="F186" s="112"/>
      <c r="G186" s="41"/>
      <c r="H186" s="42">
        <f t="shared" ref="H186:H206" si="37">F186+G186</f>
        <v>0</v>
      </c>
      <c r="I186" s="42">
        <f t="shared" ref="I186:I206" si="38">E186*F186</f>
        <v>0</v>
      </c>
      <c r="J186" s="42">
        <f t="shared" ref="J186:J206" si="39">E186*G186</f>
        <v>0</v>
      </c>
      <c r="K186" s="52">
        <f t="shared" ref="K186:K206" si="40">I186+J186</f>
        <v>0</v>
      </c>
      <c r="AMJ186" s="125"/>
    </row>
    <row r="187" spans="1:1024" s="124" customFormat="1" ht="35.1" customHeight="1" x14ac:dyDescent="0.2">
      <c r="A187" s="20"/>
      <c r="B187" s="21" t="s">
        <v>185</v>
      </c>
      <c r="C187" s="22" t="s">
        <v>245</v>
      </c>
      <c r="D187" s="23" t="s">
        <v>16</v>
      </c>
      <c r="E187" s="24">
        <v>1</v>
      </c>
      <c r="F187" s="112"/>
      <c r="G187" s="41"/>
      <c r="H187" s="42">
        <f t="shared" si="37"/>
        <v>0</v>
      </c>
      <c r="I187" s="42">
        <f t="shared" si="38"/>
        <v>0</v>
      </c>
      <c r="J187" s="42">
        <f t="shared" si="39"/>
        <v>0</v>
      </c>
      <c r="K187" s="52">
        <f t="shared" si="40"/>
        <v>0</v>
      </c>
      <c r="AMJ187" s="125"/>
    </row>
    <row r="188" spans="1:1024" s="124" customFormat="1" ht="35.1" customHeight="1" x14ac:dyDescent="0.2">
      <c r="A188" s="20"/>
      <c r="B188" s="21" t="s">
        <v>183</v>
      </c>
      <c r="C188" s="22"/>
      <c r="D188" s="23" t="s">
        <v>93</v>
      </c>
      <c r="E188" s="24">
        <v>0.4</v>
      </c>
      <c r="F188" s="112"/>
      <c r="G188" s="41"/>
      <c r="H188" s="42">
        <f t="shared" si="37"/>
        <v>0</v>
      </c>
      <c r="I188" s="42">
        <f t="shared" si="38"/>
        <v>0</v>
      </c>
      <c r="J188" s="42">
        <f t="shared" si="39"/>
        <v>0</v>
      </c>
      <c r="K188" s="52">
        <f t="shared" si="40"/>
        <v>0</v>
      </c>
      <c r="AMJ188" s="125"/>
    </row>
    <row r="189" spans="1:1024" s="124" customFormat="1" ht="35.1" customHeight="1" x14ac:dyDescent="0.2">
      <c r="A189" s="20"/>
      <c r="B189" s="21" t="s">
        <v>186</v>
      </c>
      <c r="C189" s="22"/>
      <c r="D189" s="23" t="s">
        <v>93</v>
      </c>
      <c r="E189" s="24">
        <v>3.4</v>
      </c>
      <c r="F189" s="112"/>
      <c r="G189" s="41"/>
      <c r="H189" s="42">
        <f t="shared" si="37"/>
        <v>0</v>
      </c>
      <c r="I189" s="42">
        <f t="shared" si="38"/>
        <v>0</v>
      </c>
      <c r="J189" s="42">
        <f t="shared" si="39"/>
        <v>0</v>
      </c>
      <c r="K189" s="52">
        <f t="shared" si="40"/>
        <v>0</v>
      </c>
      <c r="AMJ189" s="125"/>
    </row>
    <row r="190" spans="1:1024" s="124" customFormat="1" ht="35.1" customHeight="1" x14ac:dyDescent="0.2">
      <c r="A190" s="20"/>
      <c r="B190" s="21" t="s">
        <v>187</v>
      </c>
      <c r="C190" s="22"/>
      <c r="D190" s="23" t="s">
        <v>93</v>
      </c>
      <c r="E190" s="24">
        <v>6.3</v>
      </c>
      <c r="F190" s="112"/>
      <c r="G190" s="41"/>
      <c r="H190" s="42">
        <f t="shared" si="37"/>
        <v>0</v>
      </c>
      <c r="I190" s="42">
        <f t="shared" si="38"/>
        <v>0</v>
      </c>
      <c r="J190" s="42">
        <f t="shared" si="39"/>
        <v>0</v>
      </c>
      <c r="K190" s="52">
        <f t="shared" si="40"/>
        <v>0</v>
      </c>
      <c r="AMJ190" s="125"/>
    </row>
    <row r="191" spans="1:1024" s="124" customFormat="1" ht="35.1" customHeight="1" x14ac:dyDescent="0.2">
      <c r="A191" s="20"/>
      <c r="B191" s="21" t="s">
        <v>228</v>
      </c>
      <c r="C191" s="22"/>
      <c r="D191" s="23" t="s">
        <v>93</v>
      </c>
      <c r="E191" s="24">
        <v>1.5</v>
      </c>
      <c r="F191" s="112"/>
      <c r="G191" s="41"/>
      <c r="H191" s="42">
        <f t="shared" si="37"/>
        <v>0</v>
      </c>
      <c r="I191" s="42">
        <f t="shared" si="38"/>
        <v>0</v>
      </c>
      <c r="J191" s="42">
        <f t="shared" si="39"/>
        <v>0</v>
      </c>
      <c r="K191" s="52">
        <f t="shared" si="40"/>
        <v>0</v>
      </c>
      <c r="AMJ191" s="125"/>
    </row>
    <row r="192" spans="1:1024" s="124" customFormat="1" ht="35.1" customHeight="1" x14ac:dyDescent="0.2">
      <c r="A192" s="20"/>
      <c r="B192" s="21" t="s">
        <v>188</v>
      </c>
      <c r="C192" s="22" t="s">
        <v>189</v>
      </c>
      <c r="D192" s="23" t="s">
        <v>16</v>
      </c>
      <c r="E192" s="24">
        <v>1</v>
      </c>
      <c r="F192" s="112"/>
      <c r="G192" s="41"/>
      <c r="H192" s="42">
        <f t="shared" si="37"/>
        <v>0</v>
      </c>
      <c r="I192" s="42">
        <f t="shared" si="38"/>
        <v>0</v>
      </c>
      <c r="J192" s="42">
        <f t="shared" si="39"/>
        <v>0</v>
      </c>
      <c r="K192" s="52">
        <f t="shared" si="40"/>
        <v>0</v>
      </c>
      <c r="AMJ192" s="125"/>
    </row>
    <row r="193" spans="1:1024" s="124" customFormat="1" ht="35.1" customHeight="1" x14ac:dyDescent="0.2">
      <c r="A193" s="20"/>
      <c r="B193" s="21" t="s">
        <v>206</v>
      </c>
      <c r="C193" s="22" t="s">
        <v>192</v>
      </c>
      <c r="D193" s="23" t="s">
        <v>16</v>
      </c>
      <c r="E193" s="24">
        <v>1</v>
      </c>
      <c r="F193" s="112"/>
      <c r="G193" s="41"/>
      <c r="H193" s="42">
        <f t="shared" si="37"/>
        <v>0</v>
      </c>
      <c r="I193" s="42">
        <f t="shared" si="38"/>
        <v>0</v>
      </c>
      <c r="J193" s="42">
        <f t="shared" si="39"/>
        <v>0</v>
      </c>
      <c r="K193" s="52">
        <f t="shared" si="40"/>
        <v>0</v>
      </c>
      <c r="AMJ193" s="125"/>
    </row>
    <row r="194" spans="1:1024" s="124" customFormat="1" ht="35.1" customHeight="1" x14ac:dyDescent="0.2">
      <c r="A194" s="20"/>
      <c r="B194" s="21" t="s">
        <v>208</v>
      </c>
      <c r="C194" s="22" t="s">
        <v>193</v>
      </c>
      <c r="D194" s="23" t="s">
        <v>16</v>
      </c>
      <c r="E194" s="24">
        <v>1</v>
      </c>
      <c r="F194" s="112"/>
      <c r="G194" s="41"/>
      <c r="H194" s="42">
        <f t="shared" si="37"/>
        <v>0</v>
      </c>
      <c r="I194" s="42">
        <f t="shared" si="38"/>
        <v>0</v>
      </c>
      <c r="J194" s="42">
        <f t="shared" si="39"/>
        <v>0</v>
      </c>
      <c r="K194" s="52">
        <f t="shared" si="40"/>
        <v>0</v>
      </c>
      <c r="AMJ194" s="125"/>
    </row>
    <row r="195" spans="1:1024" s="124" customFormat="1" ht="35.1" customHeight="1" x14ac:dyDescent="0.2">
      <c r="A195" s="20"/>
      <c r="B195" s="21" t="s">
        <v>231</v>
      </c>
      <c r="C195" s="22" t="s">
        <v>240</v>
      </c>
      <c r="D195" s="23" t="s">
        <v>16</v>
      </c>
      <c r="E195" s="24">
        <v>2</v>
      </c>
      <c r="F195" s="112"/>
      <c r="G195" s="41"/>
      <c r="H195" s="42">
        <f t="shared" si="37"/>
        <v>0</v>
      </c>
      <c r="I195" s="42">
        <f t="shared" si="38"/>
        <v>0</v>
      </c>
      <c r="J195" s="42">
        <f t="shared" si="39"/>
        <v>0</v>
      </c>
      <c r="K195" s="52">
        <f t="shared" si="40"/>
        <v>0</v>
      </c>
      <c r="AMJ195" s="125"/>
    </row>
    <row r="196" spans="1:1024" s="124" customFormat="1" ht="35.1" customHeight="1" x14ac:dyDescent="0.2">
      <c r="A196" s="20"/>
      <c r="B196" s="21" t="s">
        <v>263</v>
      </c>
      <c r="C196" s="22" t="s">
        <v>195</v>
      </c>
      <c r="D196" s="23" t="s">
        <v>16</v>
      </c>
      <c r="E196" s="24">
        <v>1</v>
      </c>
      <c r="F196" s="112"/>
      <c r="G196" s="41"/>
      <c r="H196" s="42">
        <f t="shared" si="37"/>
        <v>0</v>
      </c>
      <c r="I196" s="42">
        <f t="shared" si="38"/>
        <v>0</v>
      </c>
      <c r="J196" s="42">
        <f t="shared" si="39"/>
        <v>0</v>
      </c>
      <c r="K196" s="52">
        <f t="shared" si="40"/>
        <v>0</v>
      </c>
      <c r="AMJ196" s="125"/>
    </row>
    <row r="197" spans="1:1024" s="124" customFormat="1" ht="35.1" customHeight="1" x14ac:dyDescent="0.2">
      <c r="A197" s="20"/>
      <c r="B197" s="21" t="s">
        <v>231</v>
      </c>
      <c r="C197" s="22" t="s">
        <v>195</v>
      </c>
      <c r="D197" s="23" t="s">
        <v>16</v>
      </c>
      <c r="E197" s="24">
        <v>3</v>
      </c>
      <c r="F197" s="112"/>
      <c r="G197" s="41"/>
      <c r="H197" s="42">
        <f t="shared" si="37"/>
        <v>0</v>
      </c>
      <c r="I197" s="42">
        <f t="shared" si="38"/>
        <v>0</v>
      </c>
      <c r="J197" s="42">
        <f t="shared" si="39"/>
        <v>0</v>
      </c>
      <c r="K197" s="52">
        <f t="shared" si="40"/>
        <v>0</v>
      </c>
      <c r="AMJ197" s="125"/>
    </row>
    <row r="198" spans="1:1024" s="124" customFormat="1" ht="35.1" customHeight="1" x14ac:dyDescent="0.2">
      <c r="A198" s="20"/>
      <c r="B198" s="21" t="s">
        <v>271</v>
      </c>
      <c r="C198" s="22"/>
      <c r="D198" s="23" t="s">
        <v>16</v>
      </c>
      <c r="E198" s="24">
        <v>2</v>
      </c>
      <c r="F198" s="112"/>
      <c r="G198" s="41"/>
      <c r="H198" s="42">
        <f t="shared" si="37"/>
        <v>0</v>
      </c>
      <c r="I198" s="42">
        <f t="shared" si="38"/>
        <v>0</v>
      </c>
      <c r="J198" s="42">
        <f t="shared" si="39"/>
        <v>0</v>
      </c>
      <c r="K198" s="52">
        <f t="shared" si="40"/>
        <v>0</v>
      </c>
      <c r="AMJ198" s="125"/>
    </row>
    <row r="199" spans="1:1024" s="124" customFormat="1" ht="35.1" customHeight="1" x14ac:dyDescent="0.2">
      <c r="A199" s="20"/>
      <c r="B199" s="21" t="s">
        <v>211</v>
      </c>
      <c r="C199" s="22"/>
      <c r="D199" s="23" t="s">
        <v>16</v>
      </c>
      <c r="E199" s="24">
        <v>1</v>
      </c>
      <c r="F199" s="112"/>
      <c r="G199" s="41"/>
      <c r="H199" s="42">
        <f t="shared" si="37"/>
        <v>0</v>
      </c>
      <c r="I199" s="42">
        <f t="shared" si="38"/>
        <v>0</v>
      </c>
      <c r="J199" s="42">
        <f t="shared" si="39"/>
        <v>0</v>
      </c>
      <c r="K199" s="52">
        <f t="shared" si="40"/>
        <v>0</v>
      </c>
      <c r="AMJ199" s="125"/>
    </row>
    <row r="200" spans="1:1024" s="124" customFormat="1" ht="35.1" customHeight="1" x14ac:dyDescent="0.2">
      <c r="A200" s="20"/>
      <c r="B200" s="21" t="s">
        <v>212</v>
      </c>
      <c r="C200" s="22" t="s">
        <v>196</v>
      </c>
      <c r="D200" s="23" t="s">
        <v>16</v>
      </c>
      <c r="E200" s="24">
        <v>2</v>
      </c>
      <c r="F200" s="112"/>
      <c r="G200" s="41"/>
      <c r="H200" s="42">
        <f t="shared" si="37"/>
        <v>0</v>
      </c>
      <c r="I200" s="42">
        <f t="shared" si="38"/>
        <v>0</v>
      </c>
      <c r="J200" s="42">
        <f t="shared" si="39"/>
        <v>0</v>
      </c>
      <c r="K200" s="52">
        <f t="shared" si="40"/>
        <v>0</v>
      </c>
      <c r="AMJ200" s="125"/>
    </row>
    <row r="201" spans="1:1024" s="124" customFormat="1" ht="35.1" customHeight="1" x14ac:dyDescent="0.2">
      <c r="A201" s="20"/>
      <c r="B201" s="21" t="s">
        <v>213</v>
      </c>
      <c r="C201" s="22" t="s">
        <v>197</v>
      </c>
      <c r="D201" s="23" t="s">
        <v>16</v>
      </c>
      <c r="E201" s="24">
        <v>1</v>
      </c>
      <c r="F201" s="112"/>
      <c r="G201" s="41"/>
      <c r="H201" s="42">
        <f t="shared" si="37"/>
        <v>0</v>
      </c>
      <c r="I201" s="42">
        <f t="shared" si="38"/>
        <v>0</v>
      </c>
      <c r="J201" s="42">
        <f t="shared" si="39"/>
        <v>0</v>
      </c>
      <c r="K201" s="52">
        <f t="shared" si="40"/>
        <v>0</v>
      </c>
      <c r="AMJ201" s="125"/>
    </row>
    <row r="202" spans="1:1024" s="124" customFormat="1" ht="35.1" customHeight="1" x14ac:dyDescent="0.2">
      <c r="A202" s="20"/>
      <c r="B202" s="21" t="s">
        <v>214</v>
      </c>
      <c r="C202" s="22" t="s">
        <v>198</v>
      </c>
      <c r="D202" s="23" t="s">
        <v>16</v>
      </c>
      <c r="E202" s="24">
        <v>1</v>
      </c>
      <c r="F202" s="112"/>
      <c r="G202" s="41"/>
      <c r="H202" s="42">
        <f t="shared" si="37"/>
        <v>0</v>
      </c>
      <c r="I202" s="42">
        <f t="shared" si="38"/>
        <v>0</v>
      </c>
      <c r="J202" s="42">
        <f t="shared" si="39"/>
        <v>0</v>
      </c>
      <c r="K202" s="52">
        <f t="shared" si="40"/>
        <v>0</v>
      </c>
      <c r="AMJ202" s="125"/>
    </row>
    <row r="203" spans="1:1024" s="124" customFormat="1" ht="35.1" customHeight="1" x14ac:dyDescent="0.2">
      <c r="A203" s="20"/>
      <c r="B203" s="21" t="s">
        <v>215</v>
      </c>
      <c r="C203" s="22" t="s">
        <v>199</v>
      </c>
      <c r="D203" s="23" t="s">
        <v>16</v>
      </c>
      <c r="E203" s="24">
        <v>1</v>
      </c>
      <c r="F203" s="112"/>
      <c r="G203" s="41"/>
      <c r="H203" s="42">
        <f t="shared" si="37"/>
        <v>0</v>
      </c>
      <c r="I203" s="42">
        <f t="shared" si="38"/>
        <v>0</v>
      </c>
      <c r="J203" s="42">
        <f t="shared" si="39"/>
        <v>0</v>
      </c>
      <c r="K203" s="52">
        <f t="shared" si="40"/>
        <v>0</v>
      </c>
      <c r="AMJ203" s="125"/>
    </row>
    <row r="204" spans="1:1024" s="124" customFormat="1" ht="35.1" customHeight="1" x14ac:dyDescent="0.2">
      <c r="A204" s="20"/>
      <c r="B204" s="21" t="s">
        <v>232</v>
      </c>
      <c r="C204" s="22" t="s">
        <v>224</v>
      </c>
      <c r="D204" s="23" t="s">
        <v>16</v>
      </c>
      <c r="E204" s="24">
        <v>1</v>
      </c>
      <c r="F204" s="112"/>
      <c r="G204" s="41"/>
      <c r="H204" s="42">
        <f t="shared" si="37"/>
        <v>0</v>
      </c>
      <c r="I204" s="42">
        <f t="shared" si="38"/>
        <v>0</v>
      </c>
      <c r="J204" s="42">
        <f t="shared" si="39"/>
        <v>0</v>
      </c>
      <c r="K204" s="52">
        <f t="shared" si="40"/>
        <v>0</v>
      </c>
      <c r="AMJ204" s="125"/>
    </row>
    <row r="205" spans="1:1024" s="124" customFormat="1" ht="35.1" customHeight="1" x14ac:dyDescent="0.2">
      <c r="A205" s="20"/>
      <c r="B205" s="21" t="s">
        <v>217</v>
      </c>
      <c r="C205" s="22" t="s">
        <v>225</v>
      </c>
      <c r="D205" s="23" t="s">
        <v>16</v>
      </c>
      <c r="E205" s="24">
        <v>2</v>
      </c>
      <c r="F205" s="112"/>
      <c r="G205" s="41"/>
      <c r="H205" s="42">
        <f t="shared" si="37"/>
        <v>0</v>
      </c>
      <c r="I205" s="42">
        <f t="shared" si="38"/>
        <v>0</v>
      </c>
      <c r="J205" s="42">
        <f t="shared" si="39"/>
        <v>0</v>
      </c>
      <c r="K205" s="52">
        <f t="shared" si="40"/>
        <v>0</v>
      </c>
      <c r="AMJ205" s="125"/>
    </row>
    <row r="206" spans="1:1024" s="124" customFormat="1" ht="35.1" customHeight="1" x14ac:dyDescent="0.2">
      <c r="A206" s="20"/>
      <c r="B206" s="21" t="s">
        <v>202</v>
      </c>
      <c r="C206" s="22"/>
      <c r="D206" s="23" t="s">
        <v>203</v>
      </c>
      <c r="E206" s="24">
        <v>5</v>
      </c>
      <c r="F206" s="112"/>
      <c r="G206" s="41"/>
      <c r="H206" s="42">
        <f t="shared" si="37"/>
        <v>0</v>
      </c>
      <c r="I206" s="42">
        <f t="shared" si="38"/>
        <v>0</v>
      </c>
      <c r="J206" s="42">
        <f t="shared" si="39"/>
        <v>0</v>
      </c>
      <c r="K206" s="52">
        <f t="shared" si="40"/>
        <v>0</v>
      </c>
      <c r="AMJ206" s="125"/>
    </row>
    <row r="207" spans="1:1024" s="124" customFormat="1" ht="16.5" thickBot="1" x14ac:dyDescent="0.25">
      <c r="A207" s="20"/>
      <c r="B207" s="126"/>
      <c r="C207" s="22"/>
      <c r="D207" s="23"/>
      <c r="E207" s="24"/>
      <c r="F207" s="25"/>
      <c r="G207" s="123"/>
      <c r="H207" s="27"/>
      <c r="I207" s="27"/>
      <c r="J207" s="27"/>
      <c r="K207" s="28"/>
      <c r="AMJ207" s="125"/>
    </row>
    <row r="208" spans="1:1024" s="124" customFormat="1" ht="33" customHeight="1" thickBot="1" x14ac:dyDescent="0.25">
      <c r="A208" s="323" t="s">
        <v>272</v>
      </c>
      <c r="B208" s="323"/>
      <c r="C208" s="323"/>
      <c r="D208" s="14"/>
      <c r="E208" s="15"/>
      <c r="F208" s="16"/>
      <c r="G208" s="17"/>
      <c r="H208" s="18"/>
      <c r="I208" s="18">
        <f>SUM(I209:I217)</f>
        <v>0</v>
      </c>
      <c r="J208" s="18">
        <f>SUM(J209:J217)</f>
        <v>0</v>
      </c>
      <c r="K208" s="106">
        <f>SUM(K209:K217)</f>
        <v>0</v>
      </c>
      <c r="AMJ208" s="125"/>
    </row>
    <row r="209" spans="1:1024" s="124" customFormat="1" ht="35.1" customHeight="1" x14ac:dyDescent="0.2">
      <c r="A209" s="20"/>
      <c r="B209" s="21" t="s">
        <v>277</v>
      </c>
      <c r="C209" s="22" t="s">
        <v>273</v>
      </c>
      <c r="D209" s="23" t="s">
        <v>16</v>
      </c>
      <c r="E209" s="24">
        <v>1</v>
      </c>
      <c r="F209" s="112"/>
      <c r="G209" s="41"/>
      <c r="H209" s="42">
        <f t="shared" ref="H209:H217" si="41">F209+G209</f>
        <v>0</v>
      </c>
      <c r="I209" s="42">
        <f t="shared" ref="I209:I217" si="42">E209*F209</f>
        <v>0</v>
      </c>
      <c r="J209" s="42">
        <f t="shared" ref="J209:J217" si="43">E209*G209</f>
        <v>0</v>
      </c>
      <c r="K209" s="52">
        <f t="shared" ref="K209:K217" si="44">I209+J209</f>
        <v>0</v>
      </c>
      <c r="AMJ209" s="125"/>
    </row>
    <row r="210" spans="1:1024" s="124" customFormat="1" ht="35.1" customHeight="1" x14ac:dyDescent="0.2">
      <c r="A210" s="20"/>
      <c r="B210" s="21" t="s">
        <v>185</v>
      </c>
      <c r="C210" s="22" t="s">
        <v>274</v>
      </c>
      <c r="D210" s="23" t="s">
        <v>16</v>
      </c>
      <c r="E210" s="24">
        <v>1</v>
      </c>
      <c r="F210" s="112"/>
      <c r="G210" s="41"/>
      <c r="H210" s="42">
        <f t="shared" si="41"/>
        <v>0</v>
      </c>
      <c r="I210" s="42">
        <f t="shared" si="42"/>
        <v>0</v>
      </c>
      <c r="J210" s="42">
        <f t="shared" si="43"/>
        <v>0</v>
      </c>
      <c r="K210" s="52">
        <f t="shared" si="44"/>
        <v>0</v>
      </c>
      <c r="AMJ210" s="125"/>
    </row>
    <row r="211" spans="1:1024" s="124" customFormat="1" ht="35.1" customHeight="1" x14ac:dyDescent="0.2">
      <c r="A211" s="20"/>
      <c r="B211" s="21" t="s">
        <v>278</v>
      </c>
      <c r="C211" s="22"/>
      <c r="D211" s="23" t="s">
        <v>93</v>
      </c>
      <c r="E211" s="24">
        <v>5.8</v>
      </c>
      <c r="F211" s="112"/>
      <c r="G211" s="41"/>
      <c r="H211" s="42">
        <f t="shared" si="41"/>
        <v>0</v>
      </c>
      <c r="I211" s="42">
        <f t="shared" si="42"/>
        <v>0</v>
      </c>
      <c r="J211" s="42">
        <f t="shared" si="43"/>
        <v>0</v>
      </c>
      <c r="K211" s="52">
        <f t="shared" si="44"/>
        <v>0</v>
      </c>
      <c r="AMJ211" s="125"/>
    </row>
    <row r="212" spans="1:1024" s="124" customFormat="1" ht="35.1" customHeight="1" x14ac:dyDescent="0.2">
      <c r="A212" s="20"/>
      <c r="B212" s="21" t="s">
        <v>279</v>
      </c>
      <c r="C212" s="22"/>
      <c r="D212" s="23" t="s">
        <v>93</v>
      </c>
      <c r="E212" s="24">
        <v>1</v>
      </c>
      <c r="F212" s="112"/>
      <c r="G212" s="41"/>
      <c r="H212" s="42">
        <f t="shared" si="41"/>
        <v>0</v>
      </c>
      <c r="I212" s="42">
        <f t="shared" si="42"/>
        <v>0</v>
      </c>
      <c r="J212" s="42">
        <f t="shared" si="43"/>
        <v>0</v>
      </c>
      <c r="K212" s="52">
        <f t="shared" si="44"/>
        <v>0</v>
      </c>
      <c r="AMJ212" s="125"/>
    </row>
    <row r="213" spans="1:1024" s="124" customFormat="1" ht="35.1" customHeight="1" x14ac:dyDescent="0.2">
      <c r="A213" s="20"/>
      <c r="B213" s="21" t="s">
        <v>280</v>
      </c>
      <c r="C213" s="22" t="s">
        <v>195</v>
      </c>
      <c r="D213" s="23" t="s">
        <v>16</v>
      </c>
      <c r="E213" s="24">
        <v>3</v>
      </c>
      <c r="F213" s="112"/>
      <c r="G213" s="41"/>
      <c r="H213" s="42">
        <f t="shared" si="41"/>
        <v>0</v>
      </c>
      <c r="I213" s="42">
        <f t="shared" si="42"/>
        <v>0</v>
      </c>
      <c r="J213" s="42">
        <f t="shared" si="43"/>
        <v>0</v>
      </c>
      <c r="K213" s="52">
        <f t="shared" si="44"/>
        <v>0</v>
      </c>
      <c r="AMJ213" s="125"/>
    </row>
    <row r="214" spans="1:1024" s="124" customFormat="1" ht="35.1" customHeight="1" x14ac:dyDescent="0.2">
      <c r="A214" s="20"/>
      <c r="B214" s="21" t="s">
        <v>284</v>
      </c>
      <c r="C214" s="22" t="s">
        <v>275</v>
      </c>
      <c r="D214" s="23" t="s">
        <v>16</v>
      </c>
      <c r="E214" s="24">
        <v>1</v>
      </c>
      <c r="F214" s="112"/>
      <c r="G214" s="41"/>
      <c r="H214" s="42">
        <f t="shared" si="41"/>
        <v>0</v>
      </c>
      <c r="I214" s="42">
        <f t="shared" si="42"/>
        <v>0</v>
      </c>
      <c r="J214" s="42">
        <f t="shared" si="43"/>
        <v>0</v>
      </c>
      <c r="K214" s="52">
        <f t="shared" si="44"/>
        <v>0</v>
      </c>
      <c r="AMJ214" s="125"/>
    </row>
    <row r="215" spans="1:1024" s="124" customFormat="1" ht="35.1" customHeight="1" x14ac:dyDescent="0.2">
      <c r="A215" s="20"/>
      <c r="B215" s="21" t="s">
        <v>283</v>
      </c>
      <c r="C215" s="22" t="s">
        <v>276</v>
      </c>
      <c r="D215" s="23" t="s">
        <v>16</v>
      </c>
      <c r="E215" s="24">
        <v>1</v>
      </c>
      <c r="F215" s="112"/>
      <c r="G215" s="41"/>
      <c r="H215" s="42">
        <f t="shared" si="41"/>
        <v>0</v>
      </c>
      <c r="I215" s="42">
        <f t="shared" si="42"/>
        <v>0</v>
      </c>
      <c r="J215" s="42">
        <f t="shared" si="43"/>
        <v>0</v>
      </c>
      <c r="K215" s="52">
        <f t="shared" si="44"/>
        <v>0</v>
      </c>
      <c r="AMJ215" s="125"/>
    </row>
    <row r="216" spans="1:1024" s="124" customFormat="1" ht="35.1" customHeight="1" x14ac:dyDescent="0.2">
      <c r="A216" s="20"/>
      <c r="B216" s="21" t="s">
        <v>285</v>
      </c>
      <c r="C216" s="22"/>
      <c r="D216" s="23" t="s">
        <v>16</v>
      </c>
      <c r="E216" s="24">
        <v>1</v>
      </c>
      <c r="F216" s="112"/>
      <c r="G216" s="41"/>
      <c r="H216" s="42">
        <f t="shared" si="41"/>
        <v>0</v>
      </c>
      <c r="I216" s="42">
        <f t="shared" si="42"/>
        <v>0</v>
      </c>
      <c r="J216" s="42">
        <f t="shared" si="43"/>
        <v>0</v>
      </c>
      <c r="K216" s="52">
        <f t="shared" si="44"/>
        <v>0</v>
      </c>
      <c r="AMJ216" s="125"/>
    </row>
    <row r="217" spans="1:1024" s="124" customFormat="1" ht="35.1" customHeight="1" x14ac:dyDescent="0.2">
      <c r="A217" s="20"/>
      <c r="B217" s="21" t="s">
        <v>202</v>
      </c>
      <c r="C217" s="22"/>
      <c r="D217" s="23" t="s">
        <v>203</v>
      </c>
      <c r="E217" s="24">
        <v>1</v>
      </c>
      <c r="F217" s="112"/>
      <c r="G217" s="41"/>
      <c r="H217" s="42">
        <f t="shared" si="41"/>
        <v>0</v>
      </c>
      <c r="I217" s="42">
        <f t="shared" si="42"/>
        <v>0</v>
      </c>
      <c r="J217" s="42">
        <f t="shared" si="43"/>
        <v>0</v>
      </c>
      <c r="K217" s="52">
        <f t="shared" si="44"/>
        <v>0</v>
      </c>
      <c r="AMJ217" s="125"/>
    </row>
    <row r="218" spans="1:1024" s="124" customFormat="1" ht="16.5" thickBot="1" x14ac:dyDescent="0.25">
      <c r="A218" s="20"/>
      <c r="B218" s="126"/>
      <c r="C218" s="22"/>
      <c r="D218" s="23"/>
      <c r="E218" s="24"/>
      <c r="F218" s="25"/>
      <c r="G218" s="123"/>
      <c r="H218" s="27"/>
      <c r="I218" s="27"/>
      <c r="J218" s="27"/>
      <c r="K218" s="28"/>
      <c r="AMJ218" s="125"/>
    </row>
    <row r="219" spans="1:1024" s="124" customFormat="1" ht="38.25" customHeight="1" thickBot="1" x14ac:dyDescent="0.25">
      <c r="A219" s="323" t="s">
        <v>286</v>
      </c>
      <c r="B219" s="323"/>
      <c r="C219" s="323"/>
      <c r="D219" s="14"/>
      <c r="E219" s="15"/>
      <c r="F219" s="16"/>
      <c r="G219" s="17"/>
      <c r="H219" s="18"/>
      <c r="I219" s="18">
        <f>SUM(I220:I229)</f>
        <v>0</v>
      </c>
      <c r="J219" s="18">
        <f t="shared" ref="J219:K219" si="45">SUM(J220:J229)</f>
        <v>0</v>
      </c>
      <c r="K219" s="18">
        <f t="shared" si="45"/>
        <v>0</v>
      </c>
      <c r="AMJ219" s="125"/>
    </row>
    <row r="220" spans="1:1024" s="124" customFormat="1" ht="30" customHeight="1" x14ac:dyDescent="0.2">
      <c r="A220" s="20"/>
      <c r="B220" s="21" t="s">
        <v>290</v>
      </c>
      <c r="C220" s="22" t="s">
        <v>287</v>
      </c>
      <c r="D220" s="23" t="s">
        <v>16</v>
      </c>
      <c r="E220" s="24">
        <v>1</v>
      </c>
      <c r="F220" s="112"/>
      <c r="G220" s="41"/>
      <c r="H220" s="42">
        <f t="shared" ref="H220:H229" si="46">F220+G220</f>
        <v>0</v>
      </c>
      <c r="I220" s="42">
        <f t="shared" ref="I220:I229" si="47">E220*F220</f>
        <v>0</v>
      </c>
      <c r="J220" s="42">
        <f t="shared" ref="J220:J229" si="48">E220*G220</f>
        <v>0</v>
      </c>
      <c r="K220" s="52">
        <f t="shared" ref="K220:K229" si="49">I220+J220</f>
        <v>0</v>
      </c>
      <c r="AMJ220" s="125"/>
    </row>
    <row r="221" spans="1:1024" s="124" customFormat="1" ht="30" customHeight="1" x14ac:dyDescent="0.2">
      <c r="A221" s="20"/>
      <c r="B221" s="21" t="s">
        <v>185</v>
      </c>
      <c r="C221" s="22" t="s">
        <v>288</v>
      </c>
      <c r="D221" s="23" t="s">
        <v>16</v>
      </c>
      <c r="E221" s="24">
        <v>1</v>
      </c>
      <c r="F221" s="112"/>
      <c r="G221" s="41"/>
      <c r="H221" s="42">
        <f t="shared" si="46"/>
        <v>0</v>
      </c>
      <c r="I221" s="42">
        <f t="shared" si="47"/>
        <v>0</v>
      </c>
      <c r="J221" s="42">
        <f t="shared" si="48"/>
        <v>0</v>
      </c>
      <c r="K221" s="52">
        <f t="shared" si="49"/>
        <v>0</v>
      </c>
      <c r="AMJ221" s="125"/>
    </row>
    <row r="222" spans="1:1024" s="124" customFormat="1" ht="30" customHeight="1" x14ac:dyDescent="0.2">
      <c r="A222" s="20"/>
      <c r="B222" s="21" t="s">
        <v>246</v>
      </c>
      <c r="C222" s="22"/>
      <c r="D222" s="23" t="s">
        <v>93</v>
      </c>
      <c r="E222" s="24">
        <v>5.4</v>
      </c>
      <c r="F222" s="112"/>
      <c r="G222" s="41"/>
      <c r="H222" s="42">
        <f t="shared" si="46"/>
        <v>0</v>
      </c>
      <c r="I222" s="42">
        <f t="shared" si="47"/>
        <v>0</v>
      </c>
      <c r="J222" s="42">
        <f t="shared" si="48"/>
        <v>0</v>
      </c>
      <c r="K222" s="52">
        <f t="shared" si="49"/>
        <v>0</v>
      </c>
      <c r="AMJ222" s="125"/>
    </row>
    <row r="223" spans="1:1024" s="124" customFormat="1" ht="30" customHeight="1" x14ac:dyDescent="0.2">
      <c r="A223" s="20"/>
      <c r="B223" s="21" t="s">
        <v>291</v>
      </c>
      <c r="C223" s="22"/>
      <c r="D223" s="23" t="s">
        <v>93</v>
      </c>
      <c r="E223" s="24">
        <v>2</v>
      </c>
      <c r="F223" s="112"/>
      <c r="G223" s="41"/>
      <c r="H223" s="42">
        <f t="shared" si="46"/>
        <v>0</v>
      </c>
      <c r="I223" s="42">
        <f t="shared" si="47"/>
        <v>0</v>
      </c>
      <c r="J223" s="42">
        <f t="shared" si="48"/>
        <v>0</v>
      </c>
      <c r="K223" s="52">
        <f t="shared" si="49"/>
        <v>0</v>
      </c>
      <c r="AMJ223" s="125"/>
    </row>
    <row r="224" spans="1:1024" s="124" customFormat="1" ht="30" customHeight="1" x14ac:dyDescent="0.2">
      <c r="A224" s="20"/>
      <c r="B224" s="21" t="s">
        <v>268</v>
      </c>
      <c r="C224" s="22" t="s">
        <v>195</v>
      </c>
      <c r="D224" s="23" t="s">
        <v>16</v>
      </c>
      <c r="E224" s="24">
        <v>2</v>
      </c>
      <c r="F224" s="112"/>
      <c r="G224" s="41"/>
      <c r="H224" s="42">
        <f t="shared" si="46"/>
        <v>0</v>
      </c>
      <c r="I224" s="42">
        <f t="shared" si="47"/>
        <v>0</v>
      </c>
      <c r="J224" s="42">
        <f t="shared" si="48"/>
        <v>0</v>
      </c>
      <c r="K224" s="52">
        <f t="shared" si="49"/>
        <v>0</v>
      </c>
      <c r="AMJ224" s="125"/>
    </row>
    <row r="225" spans="1:1024" s="124" customFormat="1" ht="30" customHeight="1" x14ac:dyDescent="0.2">
      <c r="A225" s="20"/>
      <c r="B225" s="21" t="s">
        <v>292</v>
      </c>
      <c r="C225" s="22"/>
      <c r="D225" s="23" t="s">
        <v>16</v>
      </c>
      <c r="E225" s="24">
        <v>2</v>
      </c>
      <c r="F225" s="112"/>
      <c r="G225" s="41"/>
      <c r="H225" s="42">
        <f t="shared" si="46"/>
        <v>0</v>
      </c>
      <c r="I225" s="42">
        <f t="shared" si="47"/>
        <v>0</v>
      </c>
      <c r="J225" s="42">
        <f t="shared" si="48"/>
        <v>0</v>
      </c>
      <c r="K225" s="52">
        <f t="shared" si="49"/>
        <v>0</v>
      </c>
      <c r="AMJ225" s="125"/>
    </row>
    <row r="226" spans="1:1024" s="124" customFormat="1" ht="30" customHeight="1" x14ac:dyDescent="0.2">
      <c r="A226" s="20"/>
      <c r="B226" s="21" t="s">
        <v>293</v>
      </c>
      <c r="C226" s="22" t="s">
        <v>289</v>
      </c>
      <c r="D226" s="23" t="s">
        <v>16</v>
      </c>
      <c r="E226" s="24">
        <v>1</v>
      </c>
      <c r="F226" s="112"/>
      <c r="G226" s="41"/>
      <c r="H226" s="42">
        <f t="shared" si="46"/>
        <v>0</v>
      </c>
      <c r="I226" s="42">
        <f t="shared" si="47"/>
        <v>0</v>
      </c>
      <c r="J226" s="42">
        <f t="shared" si="48"/>
        <v>0</v>
      </c>
      <c r="K226" s="52">
        <f t="shared" si="49"/>
        <v>0</v>
      </c>
      <c r="AMJ226" s="125"/>
    </row>
    <row r="227" spans="1:1024" s="124" customFormat="1" ht="30" customHeight="1" x14ac:dyDescent="0.2">
      <c r="A227" s="20"/>
      <c r="B227" s="21" t="s">
        <v>294</v>
      </c>
      <c r="C227" s="22" t="s">
        <v>276</v>
      </c>
      <c r="D227" s="23" t="s">
        <v>16</v>
      </c>
      <c r="E227" s="24">
        <v>1</v>
      </c>
      <c r="F227" s="112"/>
      <c r="G227" s="41"/>
      <c r="H227" s="42">
        <f t="shared" si="46"/>
        <v>0</v>
      </c>
      <c r="I227" s="42">
        <f t="shared" si="47"/>
        <v>0</v>
      </c>
      <c r="J227" s="42">
        <f t="shared" si="48"/>
        <v>0</v>
      </c>
      <c r="K227" s="52">
        <f t="shared" si="49"/>
        <v>0</v>
      </c>
      <c r="AMJ227" s="125"/>
    </row>
    <row r="228" spans="1:1024" s="124" customFormat="1" ht="30" customHeight="1" x14ac:dyDescent="0.2">
      <c r="A228" s="20"/>
      <c r="B228" s="21" t="s">
        <v>295</v>
      </c>
      <c r="C228" s="22"/>
      <c r="D228" s="23" t="s">
        <v>16</v>
      </c>
      <c r="E228" s="24">
        <v>1</v>
      </c>
      <c r="F228" s="112"/>
      <c r="G228" s="41"/>
      <c r="H228" s="42">
        <f t="shared" si="46"/>
        <v>0</v>
      </c>
      <c r="I228" s="42">
        <f t="shared" si="47"/>
        <v>0</v>
      </c>
      <c r="J228" s="42">
        <f t="shared" si="48"/>
        <v>0</v>
      </c>
      <c r="K228" s="52">
        <f t="shared" si="49"/>
        <v>0</v>
      </c>
      <c r="AMJ228" s="125"/>
    </row>
    <row r="229" spans="1:1024" s="124" customFormat="1" ht="30" customHeight="1" x14ac:dyDescent="0.2">
      <c r="A229" s="20"/>
      <c r="B229" s="21" t="s">
        <v>202</v>
      </c>
      <c r="C229" s="22"/>
      <c r="D229" s="23" t="s">
        <v>203</v>
      </c>
      <c r="E229" s="24">
        <v>1</v>
      </c>
      <c r="F229" s="112"/>
      <c r="G229" s="41"/>
      <c r="H229" s="42">
        <f t="shared" si="46"/>
        <v>0</v>
      </c>
      <c r="I229" s="42">
        <f t="shared" si="47"/>
        <v>0</v>
      </c>
      <c r="J229" s="42">
        <f t="shared" si="48"/>
        <v>0</v>
      </c>
      <c r="K229" s="52">
        <f t="shared" si="49"/>
        <v>0</v>
      </c>
      <c r="AMJ229" s="125"/>
    </row>
    <row r="230" spans="1:1024" s="124" customFormat="1" ht="16.5" thickBot="1" x14ac:dyDescent="0.25">
      <c r="A230" s="20"/>
      <c r="B230" s="126"/>
      <c r="C230" s="22"/>
      <c r="D230" s="23"/>
      <c r="E230" s="24"/>
      <c r="F230" s="25"/>
      <c r="G230" s="123"/>
      <c r="H230" s="27"/>
      <c r="I230" s="27"/>
      <c r="J230" s="27"/>
      <c r="K230" s="28"/>
      <c r="AMJ230" s="125"/>
    </row>
    <row r="231" spans="1:1024" s="124" customFormat="1" ht="35.25" customHeight="1" thickBot="1" x14ac:dyDescent="0.25">
      <c r="A231" s="323" t="s">
        <v>296</v>
      </c>
      <c r="B231" s="323"/>
      <c r="C231" s="323"/>
      <c r="D231" s="14"/>
      <c r="E231" s="15"/>
      <c r="F231" s="16"/>
      <c r="G231" s="17"/>
      <c r="H231" s="18"/>
      <c r="I231" s="18">
        <f>SUM(I232:I240)</f>
        <v>0</v>
      </c>
      <c r="J231" s="18">
        <f t="shared" ref="J231:K231" si="50">SUM(J232:J240)</f>
        <v>0</v>
      </c>
      <c r="K231" s="18">
        <f t="shared" si="50"/>
        <v>0</v>
      </c>
      <c r="AMJ231" s="125"/>
    </row>
    <row r="232" spans="1:1024" s="124" customFormat="1" ht="30" customHeight="1" x14ac:dyDescent="0.2">
      <c r="A232" s="20"/>
      <c r="B232" s="21" t="s">
        <v>297</v>
      </c>
      <c r="C232" s="22" t="s">
        <v>273</v>
      </c>
      <c r="D232" s="23" t="s">
        <v>16</v>
      </c>
      <c r="E232" s="24">
        <v>1</v>
      </c>
      <c r="F232" s="112"/>
      <c r="G232" s="41"/>
      <c r="H232" s="42">
        <f t="shared" ref="H232:H240" si="51">F232+G232</f>
        <v>0</v>
      </c>
      <c r="I232" s="42">
        <f t="shared" ref="I232:I240" si="52">E232*F232</f>
        <v>0</v>
      </c>
      <c r="J232" s="42">
        <f t="shared" ref="J232:J240" si="53">E232*G232</f>
        <v>0</v>
      </c>
      <c r="K232" s="52">
        <f t="shared" ref="K232:K240" si="54">I232+J232</f>
        <v>0</v>
      </c>
      <c r="AMJ232" s="125"/>
    </row>
    <row r="233" spans="1:1024" s="124" customFormat="1" ht="30" customHeight="1" x14ac:dyDescent="0.2">
      <c r="A233" s="20"/>
      <c r="B233" s="21" t="s">
        <v>185</v>
      </c>
      <c r="C233" s="22" t="s">
        <v>274</v>
      </c>
      <c r="D233" s="23" t="s">
        <v>16</v>
      </c>
      <c r="E233" s="24">
        <v>1</v>
      </c>
      <c r="F233" s="112"/>
      <c r="G233" s="41"/>
      <c r="H233" s="42">
        <f t="shared" si="51"/>
        <v>0</v>
      </c>
      <c r="I233" s="42">
        <f t="shared" si="52"/>
        <v>0</v>
      </c>
      <c r="J233" s="42">
        <f t="shared" si="53"/>
        <v>0</v>
      </c>
      <c r="K233" s="52">
        <f t="shared" si="54"/>
        <v>0</v>
      </c>
      <c r="AMJ233" s="125"/>
    </row>
    <row r="234" spans="1:1024" s="124" customFormat="1" ht="30" customHeight="1" x14ac:dyDescent="0.2">
      <c r="A234" s="20"/>
      <c r="B234" s="21" t="s">
        <v>278</v>
      </c>
      <c r="C234" s="22"/>
      <c r="D234" s="23" t="s">
        <v>93</v>
      </c>
      <c r="E234" s="24">
        <v>43527</v>
      </c>
      <c r="F234" s="112"/>
      <c r="G234" s="41"/>
      <c r="H234" s="42">
        <f t="shared" si="51"/>
        <v>0</v>
      </c>
      <c r="I234" s="42">
        <f t="shared" si="52"/>
        <v>0</v>
      </c>
      <c r="J234" s="42">
        <f t="shared" si="53"/>
        <v>0</v>
      </c>
      <c r="K234" s="52">
        <f t="shared" si="54"/>
        <v>0</v>
      </c>
      <c r="AMJ234" s="125"/>
    </row>
    <row r="235" spans="1:1024" s="124" customFormat="1" ht="30" customHeight="1" x14ac:dyDescent="0.2">
      <c r="A235" s="20"/>
      <c r="B235" s="21" t="s">
        <v>298</v>
      </c>
      <c r="C235" s="22"/>
      <c r="D235" s="23" t="s">
        <v>93</v>
      </c>
      <c r="E235" s="24">
        <v>1</v>
      </c>
      <c r="F235" s="112"/>
      <c r="G235" s="41"/>
      <c r="H235" s="42">
        <f t="shared" si="51"/>
        <v>0</v>
      </c>
      <c r="I235" s="42">
        <f t="shared" si="52"/>
        <v>0</v>
      </c>
      <c r="J235" s="42">
        <f t="shared" si="53"/>
        <v>0</v>
      </c>
      <c r="K235" s="52">
        <f t="shared" si="54"/>
        <v>0</v>
      </c>
      <c r="AMJ235" s="125"/>
    </row>
    <row r="236" spans="1:1024" s="124" customFormat="1" ht="30" customHeight="1" x14ac:dyDescent="0.2">
      <c r="A236" s="20"/>
      <c r="B236" s="21" t="s">
        <v>280</v>
      </c>
      <c r="C236" s="22" t="s">
        <v>195</v>
      </c>
      <c r="D236" s="23" t="s">
        <v>16</v>
      </c>
      <c r="E236" s="24">
        <v>2</v>
      </c>
      <c r="F236" s="112"/>
      <c r="G236" s="41"/>
      <c r="H236" s="42">
        <f t="shared" si="51"/>
        <v>0</v>
      </c>
      <c r="I236" s="42">
        <f t="shared" si="52"/>
        <v>0</v>
      </c>
      <c r="J236" s="42">
        <f t="shared" si="53"/>
        <v>0</v>
      </c>
      <c r="K236" s="52">
        <f t="shared" si="54"/>
        <v>0</v>
      </c>
      <c r="AMJ236" s="125"/>
    </row>
    <row r="237" spans="1:1024" s="124" customFormat="1" ht="30" customHeight="1" x14ac:dyDescent="0.2">
      <c r="A237" s="20"/>
      <c r="B237" s="21" t="s">
        <v>284</v>
      </c>
      <c r="C237" s="22" t="s">
        <v>275</v>
      </c>
      <c r="D237" s="23" t="s">
        <v>16</v>
      </c>
      <c r="E237" s="24">
        <v>1</v>
      </c>
      <c r="F237" s="112"/>
      <c r="G237" s="41"/>
      <c r="H237" s="42">
        <f t="shared" si="51"/>
        <v>0</v>
      </c>
      <c r="I237" s="42">
        <f t="shared" si="52"/>
        <v>0</v>
      </c>
      <c r="J237" s="42">
        <f t="shared" si="53"/>
        <v>0</v>
      </c>
      <c r="K237" s="52">
        <f t="shared" si="54"/>
        <v>0</v>
      </c>
      <c r="AMJ237" s="125"/>
    </row>
    <row r="238" spans="1:1024" s="124" customFormat="1" ht="30" customHeight="1" x14ac:dyDescent="0.2">
      <c r="A238" s="20"/>
      <c r="B238" s="21" t="s">
        <v>283</v>
      </c>
      <c r="C238" s="22" t="s">
        <v>276</v>
      </c>
      <c r="D238" s="23" t="s">
        <v>16</v>
      </c>
      <c r="E238" s="24">
        <v>1</v>
      </c>
      <c r="F238" s="112"/>
      <c r="G238" s="41"/>
      <c r="H238" s="42">
        <f t="shared" si="51"/>
        <v>0</v>
      </c>
      <c r="I238" s="42">
        <f t="shared" si="52"/>
        <v>0</v>
      </c>
      <c r="J238" s="42">
        <f t="shared" si="53"/>
        <v>0</v>
      </c>
      <c r="K238" s="52">
        <f t="shared" si="54"/>
        <v>0</v>
      </c>
      <c r="AMJ238" s="125"/>
    </row>
    <row r="239" spans="1:1024" s="124" customFormat="1" ht="30" customHeight="1" x14ac:dyDescent="0.2">
      <c r="A239" s="20"/>
      <c r="B239" s="21" t="s">
        <v>299</v>
      </c>
      <c r="C239" s="22"/>
      <c r="D239" s="23" t="s">
        <v>16</v>
      </c>
      <c r="E239" s="24">
        <v>1</v>
      </c>
      <c r="F239" s="112"/>
      <c r="G239" s="41"/>
      <c r="H239" s="42">
        <f t="shared" si="51"/>
        <v>0</v>
      </c>
      <c r="I239" s="42">
        <f t="shared" si="52"/>
        <v>0</v>
      </c>
      <c r="J239" s="42">
        <f t="shared" si="53"/>
        <v>0</v>
      </c>
      <c r="K239" s="52">
        <f t="shared" si="54"/>
        <v>0</v>
      </c>
      <c r="AMJ239" s="125"/>
    </row>
    <row r="240" spans="1:1024" s="124" customFormat="1" ht="30" customHeight="1" x14ac:dyDescent="0.2">
      <c r="A240" s="20"/>
      <c r="B240" s="21" t="s">
        <v>202</v>
      </c>
      <c r="C240" s="22"/>
      <c r="D240" s="23" t="s">
        <v>203</v>
      </c>
      <c r="E240" s="24">
        <v>1</v>
      </c>
      <c r="F240" s="112"/>
      <c r="G240" s="41"/>
      <c r="H240" s="42">
        <f t="shared" si="51"/>
        <v>0</v>
      </c>
      <c r="I240" s="42">
        <f t="shared" si="52"/>
        <v>0</v>
      </c>
      <c r="J240" s="42">
        <f t="shared" si="53"/>
        <v>0</v>
      </c>
      <c r="K240" s="52">
        <f t="shared" si="54"/>
        <v>0</v>
      </c>
      <c r="AMJ240" s="125"/>
    </row>
    <row r="241" spans="1:1024" s="124" customFormat="1" ht="16.5" thickBot="1" x14ac:dyDescent="0.25">
      <c r="A241" s="20"/>
      <c r="B241" s="126"/>
      <c r="C241" s="22"/>
      <c r="D241" s="23"/>
      <c r="E241" s="24"/>
      <c r="F241" s="25"/>
      <c r="G241" s="123"/>
      <c r="H241" s="27"/>
      <c r="I241" s="27"/>
      <c r="J241" s="27"/>
      <c r="K241" s="28"/>
      <c r="AMJ241" s="125"/>
    </row>
    <row r="242" spans="1:1024" s="124" customFormat="1" ht="38.25" customHeight="1" thickBot="1" x14ac:dyDescent="0.25">
      <c r="A242" s="323" t="s">
        <v>300</v>
      </c>
      <c r="B242" s="323"/>
      <c r="C242" s="323"/>
      <c r="D242" s="14"/>
      <c r="E242" s="15"/>
      <c r="F242" s="16"/>
      <c r="G242" s="17"/>
      <c r="H242" s="18"/>
      <c r="I242" s="18">
        <f>SUM(I243:I251)</f>
        <v>0</v>
      </c>
      <c r="J242" s="18">
        <f t="shared" ref="J242:K242" si="55">SUM(J243:J251)</f>
        <v>0</v>
      </c>
      <c r="K242" s="18">
        <f t="shared" si="55"/>
        <v>0</v>
      </c>
      <c r="AMJ242" s="125"/>
    </row>
    <row r="243" spans="1:1024" s="124" customFormat="1" ht="30" customHeight="1" x14ac:dyDescent="0.2">
      <c r="A243" s="20"/>
      <c r="B243" s="21" t="s">
        <v>301</v>
      </c>
      <c r="C243" s="21" t="s">
        <v>302</v>
      </c>
      <c r="D243" s="23" t="s">
        <v>16</v>
      </c>
      <c r="E243" s="24">
        <v>1</v>
      </c>
      <c r="F243" s="112"/>
      <c r="G243" s="41"/>
      <c r="H243" s="42">
        <f t="shared" ref="H243:H251" si="56">F243+G243</f>
        <v>0</v>
      </c>
      <c r="I243" s="42">
        <f t="shared" ref="I243:I251" si="57">E243*F243</f>
        <v>0</v>
      </c>
      <c r="J243" s="42">
        <f t="shared" ref="J243:J251" si="58">E243*G243</f>
        <v>0</v>
      </c>
      <c r="K243" s="52">
        <f t="shared" ref="K243:K251" si="59">I243+J243</f>
        <v>0</v>
      </c>
      <c r="AMJ243" s="125"/>
    </row>
    <row r="244" spans="1:1024" s="124" customFormat="1" ht="30" customHeight="1" x14ac:dyDescent="0.2">
      <c r="A244" s="20"/>
      <c r="B244" s="21" t="s">
        <v>185</v>
      </c>
      <c r="C244" s="21" t="s">
        <v>274</v>
      </c>
      <c r="D244" s="23" t="s">
        <v>16</v>
      </c>
      <c r="E244" s="24">
        <v>1</v>
      </c>
      <c r="F244" s="112"/>
      <c r="G244" s="41"/>
      <c r="H244" s="42">
        <f t="shared" si="56"/>
        <v>0</v>
      </c>
      <c r="I244" s="42">
        <f t="shared" si="57"/>
        <v>0</v>
      </c>
      <c r="J244" s="42">
        <f t="shared" si="58"/>
        <v>0</v>
      </c>
      <c r="K244" s="52">
        <f t="shared" si="59"/>
        <v>0</v>
      </c>
      <c r="AMJ244" s="125"/>
    </row>
    <row r="245" spans="1:1024" s="124" customFormat="1" ht="30" customHeight="1" x14ac:dyDescent="0.2">
      <c r="A245" s="20"/>
      <c r="B245" s="21" t="s">
        <v>278</v>
      </c>
      <c r="C245" s="21"/>
      <c r="D245" s="23" t="s">
        <v>93</v>
      </c>
      <c r="E245" s="24">
        <v>43525</v>
      </c>
      <c r="F245" s="112"/>
      <c r="G245" s="41"/>
      <c r="H245" s="42">
        <f t="shared" si="56"/>
        <v>0</v>
      </c>
      <c r="I245" s="42">
        <f t="shared" si="57"/>
        <v>0</v>
      </c>
      <c r="J245" s="42">
        <f t="shared" si="58"/>
        <v>0</v>
      </c>
      <c r="K245" s="52">
        <f t="shared" si="59"/>
        <v>0</v>
      </c>
      <c r="AMJ245" s="125"/>
    </row>
    <row r="246" spans="1:1024" s="124" customFormat="1" ht="30" customHeight="1" x14ac:dyDescent="0.2">
      <c r="A246" s="20"/>
      <c r="B246" s="21" t="s">
        <v>298</v>
      </c>
      <c r="C246" s="21"/>
      <c r="D246" s="23" t="s">
        <v>93</v>
      </c>
      <c r="E246" s="24">
        <v>1</v>
      </c>
      <c r="F246" s="112"/>
      <c r="G246" s="41"/>
      <c r="H246" s="42">
        <f t="shared" si="56"/>
        <v>0</v>
      </c>
      <c r="I246" s="42">
        <f t="shared" si="57"/>
        <v>0</v>
      </c>
      <c r="J246" s="42">
        <f t="shared" si="58"/>
        <v>0</v>
      </c>
      <c r="K246" s="52">
        <f t="shared" si="59"/>
        <v>0</v>
      </c>
      <c r="AMJ246" s="125"/>
    </row>
    <row r="247" spans="1:1024" s="124" customFormat="1" ht="30" customHeight="1" x14ac:dyDescent="0.2">
      <c r="A247" s="20"/>
      <c r="B247" s="21" t="s">
        <v>280</v>
      </c>
      <c r="C247" s="21" t="s">
        <v>195</v>
      </c>
      <c r="D247" s="23" t="s">
        <v>16</v>
      </c>
      <c r="E247" s="24">
        <v>1</v>
      </c>
      <c r="F247" s="112"/>
      <c r="G247" s="41"/>
      <c r="H247" s="42">
        <f t="shared" si="56"/>
        <v>0</v>
      </c>
      <c r="I247" s="42">
        <f t="shared" si="57"/>
        <v>0</v>
      </c>
      <c r="J247" s="42">
        <f t="shared" si="58"/>
        <v>0</v>
      </c>
      <c r="K247" s="52">
        <f t="shared" si="59"/>
        <v>0</v>
      </c>
      <c r="AMJ247" s="125"/>
    </row>
    <row r="248" spans="1:1024" s="124" customFormat="1" ht="30" customHeight="1" x14ac:dyDescent="0.2">
      <c r="A248" s="20"/>
      <c r="B248" s="21" t="s">
        <v>281</v>
      </c>
      <c r="C248" s="21" t="s">
        <v>303</v>
      </c>
      <c r="D248" s="23" t="s">
        <v>16</v>
      </c>
      <c r="E248" s="24">
        <v>1</v>
      </c>
      <c r="F248" s="112"/>
      <c r="G248" s="41"/>
      <c r="H248" s="42">
        <f t="shared" si="56"/>
        <v>0</v>
      </c>
      <c r="I248" s="42">
        <f t="shared" si="57"/>
        <v>0</v>
      </c>
      <c r="J248" s="42">
        <f t="shared" si="58"/>
        <v>0</v>
      </c>
      <c r="K248" s="52">
        <f t="shared" si="59"/>
        <v>0</v>
      </c>
      <c r="AMJ248" s="125"/>
    </row>
    <row r="249" spans="1:1024" s="124" customFormat="1" ht="30" customHeight="1" x14ac:dyDescent="0.2">
      <c r="A249" s="20"/>
      <c r="B249" s="21" t="s">
        <v>282</v>
      </c>
      <c r="C249" s="21" t="s">
        <v>276</v>
      </c>
      <c r="D249" s="23" t="s">
        <v>16</v>
      </c>
      <c r="E249" s="24">
        <v>1</v>
      </c>
      <c r="F249" s="112"/>
      <c r="G249" s="41"/>
      <c r="H249" s="42">
        <f t="shared" si="56"/>
        <v>0</v>
      </c>
      <c r="I249" s="42">
        <f t="shared" si="57"/>
        <v>0</v>
      </c>
      <c r="J249" s="42">
        <f t="shared" si="58"/>
        <v>0</v>
      </c>
      <c r="K249" s="52">
        <f t="shared" si="59"/>
        <v>0</v>
      </c>
      <c r="AMJ249" s="125"/>
    </row>
    <row r="250" spans="1:1024" s="124" customFormat="1" ht="30" customHeight="1" x14ac:dyDescent="0.2">
      <c r="A250" s="20"/>
      <c r="B250" s="21" t="s">
        <v>304</v>
      </c>
      <c r="C250" s="21"/>
      <c r="D250" s="23" t="s">
        <v>16</v>
      </c>
      <c r="E250" s="24">
        <v>1</v>
      </c>
      <c r="F250" s="112"/>
      <c r="G250" s="41"/>
      <c r="H250" s="42">
        <f t="shared" si="56"/>
        <v>0</v>
      </c>
      <c r="I250" s="42">
        <f t="shared" si="57"/>
        <v>0</v>
      </c>
      <c r="J250" s="42">
        <f t="shared" si="58"/>
        <v>0</v>
      </c>
      <c r="K250" s="52">
        <f t="shared" si="59"/>
        <v>0</v>
      </c>
      <c r="AMJ250" s="125"/>
    </row>
    <row r="251" spans="1:1024" s="124" customFormat="1" ht="30" customHeight="1" x14ac:dyDescent="0.2">
      <c r="A251" s="20"/>
      <c r="B251" s="21" t="s">
        <v>202</v>
      </c>
      <c r="C251" s="21"/>
      <c r="D251" s="23" t="s">
        <v>203</v>
      </c>
      <c r="E251" s="24">
        <v>1</v>
      </c>
      <c r="F251" s="112"/>
      <c r="G251" s="41"/>
      <c r="H251" s="42">
        <f t="shared" si="56"/>
        <v>0</v>
      </c>
      <c r="I251" s="42">
        <f t="shared" si="57"/>
        <v>0</v>
      </c>
      <c r="J251" s="42">
        <f t="shared" si="58"/>
        <v>0</v>
      </c>
      <c r="K251" s="52">
        <f t="shared" si="59"/>
        <v>0</v>
      </c>
      <c r="AMJ251" s="125"/>
    </row>
    <row r="252" spans="1:1024" s="124" customFormat="1" ht="16.5" thickBot="1" x14ac:dyDescent="0.25">
      <c r="A252" s="20"/>
      <c r="B252" s="126"/>
      <c r="C252" s="22"/>
      <c r="D252" s="23"/>
      <c r="E252" s="24"/>
      <c r="F252" s="25"/>
      <c r="G252" s="123"/>
      <c r="H252" s="27"/>
      <c r="I252" s="27"/>
      <c r="J252" s="27"/>
      <c r="K252" s="28"/>
      <c r="AMJ252" s="125"/>
    </row>
    <row r="253" spans="1:1024" s="124" customFormat="1" ht="34.5" customHeight="1" thickBot="1" x14ac:dyDescent="0.25">
      <c r="A253" s="323" t="s">
        <v>305</v>
      </c>
      <c r="B253" s="323"/>
      <c r="C253" s="323"/>
      <c r="D253" s="14"/>
      <c r="E253" s="15"/>
      <c r="F253" s="16"/>
      <c r="G253" s="17"/>
      <c r="H253" s="18"/>
      <c r="I253" s="18">
        <f>SUM(I254:I262)</f>
        <v>0</v>
      </c>
      <c r="J253" s="18">
        <f>SUM(J254:J262)</f>
        <v>0</v>
      </c>
      <c r="K253" s="106">
        <f>SUM(K254:K262)</f>
        <v>0</v>
      </c>
      <c r="AMJ253" s="125"/>
    </row>
    <row r="254" spans="1:1024" s="124" customFormat="1" ht="30" customHeight="1" x14ac:dyDescent="0.2">
      <c r="A254" s="20"/>
      <c r="B254" s="21" t="s">
        <v>301</v>
      </c>
      <c r="C254" s="22" t="s">
        <v>302</v>
      </c>
      <c r="D254" s="23" t="s">
        <v>16</v>
      </c>
      <c r="E254" s="24">
        <v>1</v>
      </c>
      <c r="F254" s="112"/>
      <c r="G254" s="41"/>
      <c r="H254" s="42">
        <f t="shared" ref="H254:H262" si="60">F254+G254</f>
        <v>0</v>
      </c>
      <c r="I254" s="42">
        <f t="shared" ref="I254:I262" si="61">E254*F254</f>
        <v>0</v>
      </c>
      <c r="J254" s="42">
        <f t="shared" ref="J254:J262" si="62">E254*G254</f>
        <v>0</v>
      </c>
      <c r="K254" s="52">
        <f t="shared" ref="K254:K262" si="63">I254+J254</f>
        <v>0</v>
      </c>
      <c r="AMJ254" s="125"/>
    </row>
    <row r="255" spans="1:1024" s="124" customFormat="1" ht="30" customHeight="1" x14ac:dyDescent="0.2">
      <c r="A255" s="20"/>
      <c r="B255" s="21" t="s">
        <v>185</v>
      </c>
      <c r="C255" s="22" t="s">
        <v>274</v>
      </c>
      <c r="D255" s="23" t="s">
        <v>16</v>
      </c>
      <c r="E255" s="24">
        <v>1</v>
      </c>
      <c r="F255" s="112"/>
      <c r="G255" s="41"/>
      <c r="H255" s="42">
        <f t="shared" si="60"/>
        <v>0</v>
      </c>
      <c r="I255" s="42">
        <f t="shared" si="61"/>
        <v>0</v>
      </c>
      <c r="J255" s="42">
        <f t="shared" si="62"/>
        <v>0</v>
      </c>
      <c r="K255" s="52">
        <f t="shared" si="63"/>
        <v>0</v>
      </c>
      <c r="AMJ255" s="125"/>
    </row>
    <row r="256" spans="1:1024" s="124" customFormat="1" ht="30" customHeight="1" x14ac:dyDescent="0.2">
      <c r="A256" s="20"/>
      <c r="B256" s="21" t="s">
        <v>278</v>
      </c>
      <c r="C256" s="22"/>
      <c r="D256" s="23" t="s">
        <v>93</v>
      </c>
      <c r="E256" s="24">
        <v>0.9</v>
      </c>
      <c r="F256" s="112"/>
      <c r="G256" s="41"/>
      <c r="H256" s="42">
        <f t="shared" si="60"/>
        <v>0</v>
      </c>
      <c r="I256" s="42">
        <f t="shared" si="61"/>
        <v>0</v>
      </c>
      <c r="J256" s="42">
        <f t="shared" si="62"/>
        <v>0</v>
      </c>
      <c r="K256" s="52">
        <f t="shared" si="63"/>
        <v>0</v>
      </c>
      <c r="AMJ256" s="125"/>
    </row>
    <row r="257" spans="1:1024" s="124" customFormat="1" ht="30" customHeight="1" x14ac:dyDescent="0.2">
      <c r="A257" s="20"/>
      <c r="B257" s="21" t="s">
        <v>298</v>
      </c>
      <c r="C257" s="22"/>
      <c r="D257" s="23" t="s">
        <v>93</v>
      </c>
      <c r="E257" s="24">
        <v>1</v>
      </c>
      <c r="F257" s="112"/>
      <c r="G257" s="41"/>
      <c r="H257" s="42">
        <f t="shared" si="60"/>
        <v>0</v>
      </c>
      <c r="I257" s="42">
        <f t="shared" si="61"/>
        <v>0</v>
      </c>
      <c r="J257" s="42">
        <f t="shared" si="62"/>
        <v>0</v>
      </c>
      <c r="K257" s="52">
        <f t="shared" si="63"/>
        <v>0</v>
      </c>
      <c r="AMJ257" s="125"/>
    </row>
    <row r="258" spans="1:1024" s="124" customFormat="1" ht="30" customHeight="1" x14ac:dyDescent="0.2">
      <c r="A258" s="20"/>
      <c r="B258" s="21" t="s">
        <v>280</v>
      </c>
      <c r="C258" s="22" t="s">
        <v>195</v>
      </c>
      <c r="D258" s="23" t="s">
        <v>16</v>
      </c>
      <c r="E258" s="24">
        <v>1</v>
      </c>
      <c r="F258" s="112"/>
      <c r="G258" s="41"/>
      <c r="H258" s="42">
        <f t="shared" si="60"/>
        <v>0</v>
      </c>
      <c r="I258" s="42">
        <f t="shared" si="61"/>
        <v>0</v>
      </c>
      <c r="J258" s="42">
        <f t="shared" si="62"/>
        <v>0</v>
      </c>
      <c r="K258" s="52">
        <f t="shared" si="63"/>
        <v>0</v>
      </c>
      <c r="AMJ258" s="125"/>
    </row>
    <row r="259" spans="1:1024" s="124" customFormat="1" ht="30" customHeight="1" x14ac:dyDescent="0.2">
      <c r="A259" s="20"/>
      <c r="B259" s="21" t="s">
        <v>281</v>
      </c>
      <c r="C259" s="22" t="s">
        <v>275</v>
      </c>
      <c r="D259" s="23" t="s">
        <v>16</v>
      </c>
      <c r="E259" s="24">
        <v>1</v>
      </c>
      <c r="F259" s="112"/>
      <c r="G259" s="41"/>
      <c r="H259" s="42">
        <f t="shared" si="60"/>
        <v>0</v>
      </c>
      <c r="I259" s="42">
        <f t="shared" si="61"/>
        <v>0</v>
      </c>
      <c r="J259" s="42">
        <f t="shared" si="62"/>
        <v>0</v>
      </c>
      <c r="K259" s="52">
        <f t="shared" si="63"/>
        <v>0</v>
      </c>
      <c r="AMJ259" s="125"/>
    </row>
    <row r="260" spans="1:1024" s="124" customFormat="1" ht="30" customHeight="1" x14ac:dyDescent="0.2">
      <c r="A260" s="20"/>
      <c r="B260" s="21" t="s">
        <v>282</v>
      </c>
      <c r="C260" s="22" t="s">
        <v>276</v>
      </c>
      <c r="D260" s="23" t="s">
        <v>16</v>
      </c>
      <c r="E260" s="24">
        <v>1</v>
      </c>
      <c r="F260" s="112"/>
      <c r="G260" s="41"/>
      <c r="H260" s="42">
        <f t="shared" si="60"/>
        <v>0</v>
      </c>
      <c r="I260" s="42">
        <f t="shared" si="61"/>
        <v>0</v>
      </c>
      <c r="J260" s="42">
        <f t="shared" si="62"/>
        <v>0</v>
      </c>
      <c r="K260" s="52">
        <f t="shared" si="63"/>
        <v>0</v>
      </c>
      <c r="AMJ260" s="125"/>
    </row>
    <row r="261" spans="1:1024" s="124" customFormat="1" ht="30" customHeight="1" x14ac:dyDescent="0.2">
      <c r="A261" s="20"/>
      <c r="B261" s="21" t="s">
        <v>304</v>
      </c>
      <c r="C261" s="22"/>
      <c r="D261" s="23" t="s">
        <v>16</v>
      </c>
      <c r="E261" s="24">
        <v>1</v>
      </c>
      <c r="F261" s="112"/>
      <c r="G261" s="41"/>
      <c r="H261" s="42">
        <f t="shared" si="60"/>
        <v>0</v>
      </c>
      <c r="I261" s="42">
        <f t="shared" si="61"/>
        <v>0</v>
      </c>
      <c r="J261" s="42">
        <f t="shared" si="62"/>
        <v>0</v>
      </c>
      <c r="K261" s="52">
        <f t="shared" si="63"/>
        <v>0</v>
      </c>
      <c r="AMJ261" s="125"/>
    </row>
    <row r="262" spans="1:1024" s="124" customFormat="1" ht="30" customHeight="1" x14ac:dyDescent="0.2">
      <c r="A262" s="20"/>
      <c r="B262" s="21" t="s">
        <v>202</v>
      </c>
      <c r="C262" s="22"/>
      <c r="D262" s="23" t="s">
        <v>203</v>
      </c>
      <c r="E262" s="24">
        <v>1</v>
      </c>
      <c r="F262" s="112"/>
      <c r="G262" s="41"/>
      <c r="H262" s="42">
        <f t="shared" si="60"/>
        <v>0</v>
      </c>
      <c r="I262" s="42">
        <f t="shared" si="61"/>
        <v>0</v>
      </c>
      <c r="J262" s="42">
        <f t="shared" si="62"/>
        <v>0</v>
      </c>
      <c r="K262" s="52">
        <f t="shared" si="63"/>
        <v>0</v>
      </c>
      <c r="AMJ262" s="125"/>
    </row>
    <row r="263" spans="1:1024" s="124" customFormat="1" ht="16.5" thickBot="1" x14ac:dyDescent="0.25">
      <c r="A263" s="20"/>
      <c r="B263" s="126"/>
      <c r="C263" s="22"/>
      <c r="D263" s="23"/>
      <c r="E263" s="24"/>
      <c r="F263" s="25"/>
      <c r="G263" s="123"/>
      <c r="H263" s="27"/>
      <c r="I263" s="27"/>
      <c r="J263" s="27"/>
      <c r="K263" s="28"/>
      <c r="AMJ263" s="125"/>
    </row>
    <row r="264" spans="1:1024" s="124" customFormat="1" ht="30" customHeight="1" thickBot="1" x14ac:dyDescent="0.25">
      <c r="A264" s="338" t="s">
        <v>306</v>
      </c>
      <c r="B264" s="338"/>
      <c r="C264" s="338"/>
      <c r="D264" s="142"/>
      <c r="E264" s="143"/>
      <c r="F264" s="144"/>
      <c r="G264" s="145"/>
      <c r="H264" s="146"/>
      <c r="I264" s="146">
        <f>SUM(I265:I282)</f>
        <v>0</v>
      </c>
      <c r="J264" s="146">
        <f t="shared" ref="J264:K264" si="64">SUM(J265:J282)</f>
        <v>0</v>
      </c>
      <c r="K264" s="146">
        <f t="shared" si="64"/>
        <v>0</v>
      </c>
      <c r="AMJ264" s="125"/>
    </row>
    <row r="265" spans="1:1024" s="124" customFormat="1" ht="30" customHeight="1" x14ac:dyDescent="0.2">
      <c r="A265" s="20"/>
      <c r="B265" s="21" t="s">
        <v>307</v>
      </c>
      <c r="C265" s="22"/>
      <c r="D265" s="23"/>
      <c r="E265" s="24"/>
      <c r="F265" s="112"/>
      <c r="G265" s="41"/>
      <c r="H265" s="42">
        <f t="shared" ref="H265:H282" si="65">F265+G265</f>
        <v>0</v>
      </c>
      <c r="I265" s="42">
        <f t="shared" ref="I265:I282" si="66">E265*F265</f>
        <v>0</v>
      </c>
      <c r="J265" s="42">
        <f t="shared" ref="J265:J282" si="67">E265*G265</f>
        <v>0</v>
      </c>
      <c r="K265" s="52">
        <f t="shared" ref="K265:K282" si="68">I265+J265</f>
        <v>0</v>
      </c>
      <c r="AMJ265" s="125"/>
    </row>
    <row r="266" spans="1:1024" s="124" customFormat="1" ht="30" customHeight="1" x14ac:dyDescent="0.2">
      <c r="A266" s="20"/>
      <c r="B266" s="21" t="s">
        <v>308</v>
      </c>
      <c r="C266" s="22" t="s">
        <v>309</v>
      </c>
      <c r="D266" s="23" t="s">
        <v>58</v>
      </c>
      <c r="E266" s="24">
        <v>5</v>
      </c>
      <c r="F266" s="112"/>
      <c r="G266" s="41"/>
      <c r="H266" s="42">
        <f t="shared" si="65"/>
        <v>0</v>
      </c>
      <c r="I266" s="42">
        <f t="shared" si="66"/>
        <v>0</v>
      </c>
      <c r="J266" s="42">
        <f t="shared" si="67"/>
        <v>0</v>
      </c>
      <c r="K266" s="52">
        <f t="shared" si="68"/>
        <v>0</v>
      </c>
      <c r="AMJ266" s="125"/>
    </row>
    <row r="267" spans="1:1024" s="124" customFormat="1" ht="30" customHeight="1" x14ac:dyDescent="0.2">
      <c r="A267" s="20"/>
      <c r="B267" s="21" t="s">
        <v>310</v>
      </c>
      <c r="C267" s="22" t="s">
        <v>311</v>
      </c>
      <c r="D267" s="23" t="s">
        <v>58</v>
      </c>
      <c r="E267" s="24">
        <v>8</v>
      </c>
      <c r="F267" s="112"/>
      <c r="G267" s="41"/>
      <c r="H267" s="42">
        <f t="shared" si="65"/>
        <v>0</v>
      </c>
      <c r="I267" s="42">
        <f t="shared" si="66"/>
        <v>0</v>
      </c>
      <c r="J267" s="42">
        <f t="shared" si="67"/>
        <v>0</v>
      </c>
      <c r="K267" s="52">
        <f t="shared" si="68"/>
        <v>0</v>
      </c>
      <c r="AMJ267" s="125"/>
    </row>
    <row r="268" spans="1:1024" s="124" customFormat="1" ht="30" customHeight="1" x14ac:dyDescent="0.2">
      <c r="A268" s="20"/>
      <c r="B268" s="21" t="s">
        <v>310</v>
      </c>
      <c r="C268" s="22" t="s">
        <v>312</v>
      </c>
      <c r="D268" s="23" t="s">
        <v>58</v>
      </c>
      <c r="E268" s="24">
        <v>5</v>
      </c>
      <c r="F268" s="112"/>
      <c r="G268" s="41"/>
      <c r="H268" s="42">
        <f t="shared" si="65"/>
        <v>0</v>
      </c>
      <c r="I268" s="42">
        <f t="shared" si="66"/>
        <v>0</v>
      </c>
      <c r="J268" s="42">
        <f t="shared" si="67"/>
        <v>0</v>
      </c>
      <c r="K268" s="52">
        <f t="shared" si="68"/>
        <v>0</v>
      </c>
      <c r="AMJ268" s="125"/>
    </row>
    <row r="269" spans="1:1024" s="124" customFormat="1" ht="30" customHeight="1" x14ac:dyDescent="0.2">
      <c r="A269" s="20"/>
      <c r="B269" s="21" t="s">
        <v>313</v>
      </c>
      <c r="C269" s="22" t="s">
        <v>314</v>
      </c>
      <c r="D269" s="23" t="s">
        <v>58</v>
      </c>
      <c r="E269" s="24">
        <v>1</v>
      </c>
      <c r="F269" s="112"/>
      <c r="G269" s="41"/>
      <c r="H269" s="42">
        <f t="shared" si="65"/>
        <v>0</v>
      </c>
      <c r="I269" s="42">
        <f t="shared" si="66"/>
        <v>0</v>
      </c>
      <c r="J269" s="42">
        <f t="shared" si="67"/>
        <v>0</v>
      </c>
      <c r="K269" s="52">
        <f t="shared" si="68"/>
        <v>0</v>
      </c>
      <c r="AMJ269" s="125"/>
    </row>
    <row r="270" spans="1:1024" s="124" customFormat="1" ht="31.5" x14ac:dyDescent="0.2">
      <c r="A270" s="20"/>
      <c r="B270" s="21" t="s">
        <v>315</v>
      </c>
      <c r="C270" s="22" t="s">
        <v>316</v>
      </c>
      <c r="D270" s="23" t="s">
        <v>93</v>
      </c>
      <c r="E270" s="24">
        <v>200</v>
      </c>
      <c r="F270" s="112"/>
      <c r="G270" s="41"/>
      <c r="H270" s="42">
        <f t="shared" si="65"/>
        <v>0</v>
      </c>
      <c r="I270" s="42">
        <f t="shared" si="66"/>
        <v>0</v>
      </c>
      <c r="J270" s="42">
        <f t="shared" si="67"/>
        <v>0</v>
      </c>
      <c r="K270" s="52">
        <f t="shared" si="68"/>
        <v>0</v>
      </c>
      <c r="AMJ270" s="125"/>
    </row>
    <row r="271" spans="1:1024" s="124" customFormat="1" ht="31.5" x14ac:dyDescent="0.2">
      <c r="A271" s="20"/>
      <c r="B271" s="21" t="s">
        <v>317</v>
      </c>
      <c r="C271" s="22" t="s">
        <v>316</v>
      </c>
      <c r="D271" s="23" t="s">
        <v>93</v>
      </c>
      <c r="E271" s="24">
        <v>200</v>
      </c>
      <c r="F271" s="112"/>
      <c r="G271" s="41"/>
      <c r="H271" s="42">
        <f t="shared" si="65"/>
        <v>0</v>
      </c>
      <c r="I271" s="42">
        <f t="shared" si="66"/>
        <v>0</v>
      </c>
      <c r="J271" s="42">
        <f t="shared" si="67"/>
        <v>0</v>
      </c>
      <c r="K271" s="52">
        <f t="shared" si="68"/>
        <v>0</v>
      </c>
      <c r="AMJ271" s="125"/>
    </row>
    <row r="272" spans="1:1024" s="124" customFormat="1" ht="31.5" x14ac:dyDescent="0.2">
      <c r="A272" s="20"/>
      <c r="B272" s="21" t="s">
        <v>318</v>
      </c>
      <c r="C272" s="22" t="s">
        <v>80</v>
      </c>
      <c r="D272" s="23" t="s">
        <v>93</v>
      </c>
      <c r="E272" s="24">
        <v>200</v>
      </c>
      <c r="F272" s="112"/>
      <c r="G272" s="41"/>
      <c r="H272" s="42">
        <f t="shared" si="65"/>
        <v>0</v>
      </c>
      <c r="I272" s="42">
        <f t="shared" si="66"/>
        <v>0</v>
      </c>
      <c r="J272" s="42">
        <f t="shared" si="67"/>
        <v>0</v>
      </c>
      <c r="K272" s="52">
        <f t="shared" si="68"/>
        <v>0</v>
      </c>
      <c r="AMJ272" s="125"/>
    </row>
    <row r="273" spans="1:1024" s="124" customFormat="1" ht="31.5" x14ac:dyDescent="0.2">
      <c r="A273" s="20"/>
      <c r="B273" s="21" t="s">
        <v>319</v>
      </c>
      <c r="C273" s="22" t="s">
        <v>80</v>
      </c>
      <c r="D273" s="23" t="s">
        <v>93</v>
      </c>
      <c r="E273" s="24">
        <v>200</v>
      </c>
      <c r="F273" s="112"/>
      <c r="G273" s="41"/>
      <c r="H273" s="42">
        <f t="shared" si="65"/>
        <v>0</v>
      </c>
      <c r="I273" s="42">
        <f t="shared" si="66"/>
        <v>0</v>
      </c>
      <c r="J273" s="42">
        <f t="shared" si="67"/>
        <v>0</v>
      </c>
      <c r="K273" s="52">
        <f t="shared" si="68"/>
        <v>0</v>
      </c>
      <c r="AMJ273" s="125"/>
    </row>
    <row r="274" spans="1:1024" s="124" customFormat="1" ht="31.5" x14ac:dyDescent="0.2">
      <c r="A274" s="20"/>
      <c r="B274" s="21" t="s">
        <v>320</v>
      </c>
      <c r="C274" s="22"/>
      <c r="D274" s="23" t="s">
        <v>93</v>
      </c>
      <c r="E274" s="24">
        <v>24</v>
      </c>
      <c r="F274" s="112"/>
      <c r="G274" s="41"/>
      <c r="H274" s="42">
        <f t="shared" si="65"/>
        <v>0</v>
      </c>
      <c r="I274" s="42">
        <f t="shared" si="66"/>
        <v>0</v>
      </c>
      <c r="J274" s="42">
        <f t="shared" si="67"/>
        <v>0</v>
      </c>
      <c r="K274" s="52">
        <f t="shared" si="68"/>
        <v>0</v>
      </c>
      <c r="AMJ274" s="125"/>
    </row>
    <row r="275" spans="1:1024" s="124" customFormat="1" ht="31.5" x14ac:dyDescent="0.2">
      <c r="A275" s="20"/>
      <c r="B275" s="21" t="s">
        <v>321</v>
      </c>
      <c r="C275" s="22"/>
      <c r="D275" s="23" t="s">
        <v>93</v>
      </c>
      <c r="E275" s="24">
        <v>24</v>
      </c>
      <c r="F275" s="112"/>
      <c r="G275" s="41"/>
      <c r="H275" s="42">
        <f t="shared" si="65"/>
        <v>0</v>
      </c>
      <c r="I275" s="42">
        <f t="shared" si="66"/>
        <v>0</v>
      </c>
      <c r="J275" s="42">
        <f t="shared" si="67"/>
        <v>0</v>
      </c>
      <c r="K275" s="52">
        <f t="shared" si="68"/>
        <v>0</v>
      </c>
      <c r="AMJ275" s="125"/>
    </row>
    <row r="276" spans="1:1024" s="124" customFormat="1" ht="31.5" x14ac:dyDescent="0.2">
      <c r="A276" s="20"/>
      <c r="B276" s="21" t="s">
        <v>322</v>
      </c>
      <c r="C276" s="22"/>
      <c r="D276" s="23" t="s">
        <v>93</v>
      </c>
      <c r="E276" s="24">
        <v>28</v>
      </c>
      <c r="F276" s="112"/>
      <c r="G276" s="41"/>
      <c r="H276" s="42">
        <f t="shared" si="65"/>
        <v>0</v>
      </c>
      <c r="I276" s="42">
        <f t="shared" si="66"/>
        <v>0</v>
      </c>
      <c r="J276" s="42">
        <f t="shared" si="67"/>
        <v>0</v>
      </c>
      <c r="K276" s="52">
        <f t="shared" si="68"/>
        <v>0</v>
      </c>
      <c r="AMJ276" s="125"/>
    </row>
    <row r="277" spans="1:1024" s="124" customFormat="1" ht="30" customHeight="1" x14ac:dyDescent="0.2">
      <c r="A277" s="20"/>
      <c r="B277" s="21" t="s">
        <v>323</v>
      </c>
      <c r="C277" s="22"/>
      <c r="D277" s="23" t="s">
        <v>16</v>
      </c>
      <c r="E277" s="24">
        <v>2</v>
      </c>
      <c r="F277" s="112"/>
      <c r="G277" s="41"/>
      <c r="H277" s="42">
        <f t="shared" si="65"/>
        <v>0</v>
      </c>
      <c r="I277" s="42">
        <f t="shared" si="66"/>
        <v>0</v>
      </c>
      <c r="J277" s="42">
        <f t="shared" si="67"/>
        <v>0</v>
      </c>
      <c r="K277" s="52">
        <f t="shared" si="68"/>
        <v>0</v>
      </c>
      <c r="AMJ277" s="125"/>
    </row>
    <row r="278" spans="1:1024" s="124" customFormat="1" ht="30" customHeight="1" x14ac:dyDescent="0.2">
      <c r="A278" s="20"/>
      <c r="B278" s="21" t="s">
        <v>324</v>
      </c>
      <c r="C278" s="22" t="s">
        <v>325</v>
      </c>
      <c r="D278" s="23" t="s">
        <v>58</v>
      </c>
      <c r="E278" s="24">
        <v>1</v>
      </c>
      <c r="F278" s="112"/>
      <c r="G278" s="41"/>
      <c r="H278" s="42">
        <f t="shared" si="65"/>
        <v>0</v>
      </c>
      <c r="I278" s="42">
        <f t="shared" si="66"/>
        <v>0</v>
      </c>
      <c r="J278" s="42">
        <f t="shared" si="67"/>
        <v>0</v>
      </c>
      <c r="K278" s="52">
        <f t="shared" si="68"/>
        <v>0</v>
      </c>
      <c r="AMJ278" s="125"/>
    </row>
    <row r="279" spans="1:1024" s="124" customFormat="1" ht="30" customHeight="1" x14ac:dyDescent="0.2">
      <c r="A279" s="20"/>
      <c r="B279" s="21" t="s">
        <v>326</v>
      </c>
      <c r="C279" s="22"/>
      <c r="D279" s="23" t="s">
        <v>58</v>
      </c>
      <c r="E279" s="24">
        <v>1</v>
      </c>
      <c r="F279" s="112"/>
      <c r="G279" s="41"/>
      <c r="H279" s="42">
        <f t="shared" si="65"/>
        <v>0</v>
      </c>
      <c r="I279" s="42">
        <f t="shared" si="66"/>
        <v>0</v>
      </c>
      <c r="J279" s="42">
        <f t="shared" si="67"/>
        <v>0</v>
      </c>
      <c r="K279" s="52">
        <f t="shared" si="68"/>
        <v>0</v>
      </c>
      <c r="AMJ279" s="125"/>
    </row>
    <row r="280" spans="1:1024" s="124" customFormat="1" ht="30" customHeight="1" x14ac:dyDescent="0.2">
      <c r="A280" s="20"/>
      <c r="B280" s="21" t="s">
        <v>327</v>
      </c>
      <c r="C280" s="22"/>
      <c r="D280" s="23" t="s">
        <v>58</v>
      </c>
      <c r="E280" s="24">
        <v>1</v>
      </c>
      <c r="F280" s="112"/>
      <c r="G280" s="41"/>
      <c r="H280" s="42">
        <f t="shared" si="65"/>
        <v>0</v>
      </c>
      <c r="I280" s="42">
        <f t="shared" si="66"/>
        <v>0</v>
      </c>
      <c r="J280" s="42">
        <f t="shared" si="67"/>
        <v>0</v>
      </c>
      <c r="K280" s="52">
        <f t="shared" si="68"/>
        <v>0</v>
      </c>
      <c r="AMJ280" s="125"/>
    </row>
    <row r="281" spans="1:1024" s="124" customFormat="1" ht="30" customHeight="1" x14ac:dyDescent="0.2">
      <c r="A281" s="20"/>
      <c r="B281" s="21" t="s">
        <v>328</v>
      </c>
      <c r="C281" s="22"/>
      <c r="D281" s="23" t="s">
        <v>58</v>
      </c>
      <c r="E281" s="24">
        <v>2</v>
      </c>
      <c r="F281" s="112"/>
      <c r="G281" s="41"/>
      <c r="H281" s="42">
        <f t="shared" si="65"/>
        <v>0</v>
      </c>
      <c r="I281" s="42">
        <f t="shared" si="66"/>
        <v>0</v>
      </c>
      <c r="J281" s="42">
        <f t="shared" si="67"/>
        <v>0</v>
      </c>
      <c r="K281" s="52">
        <f t="shared" si="68"/>
        <v>0</v>
      </c>
      <c r="AMJ281" s="125"/>
    </row>
    <row r="282" spans="1:1024" s="124" customFormat="1" ht="30" customHeight="1" x14ac:dyDescent="0.2">
      <c r="A282" s="20"/>
      <c r="B282" s="21" t="s">
        <v>329</v>
      </c>
      <c r="C282" s="22"/>
      <c r="D282" s="23" t="s">
        <v>58</v>
      </c>
      <c r="E282" s="24">
        <v>2</v>
      </c>
      <c r="F282" s="112"/>
      <c r="G282" s="41"/>
      <c r="H282" s="42">
        <f t="shared" si="65"/>
        <v>0</v>
      </c>
      <c r="I282" s="42">
        <f t="shared" si="66"/>
        <v>0</v>
      </c>
      <c r="J282" s="42">
        <f t="shared" si="67"/>
        <v>0</v>
      </c>
      <c r="K282" s="52">
        <f t="shared" si="68"/>
        <v>0</v>
      </c>
      <c r="AMJ282" s="125"/>
    </row>
    <row r="283" spans="1:1024" s="124" customFormat="1" x14ac:dyDescent="0.2">
      <c r="A283" s="20"/>
      <c r="B283" s="21"/>
      <c r="C283" s="22"/>
      <c r="D283" s="23"/>
      <c r="E283" s="111"/>
      <c r="F283" s="390"/>
      <c r="G283" s="123"/>
      <c r="H283" s="27"/>
      <c r="I283" s="27"/>
      <c r="J283" s="27"/>
      <c r="K283" s="28"/>
      <c r="AMJ283" s="125"/>
    </row>
    <row r="284" spans="1:1024" s="124" customFormat="1" x14ac:dyDescent="0.2">
      <c r="A284" s="329" t="s">
        <v>671</v>
      </c>
      <c r="B284" s="330"/>
      <c r="C284" s="330"/>
      <c r="D284" s="166"/>
      <c r="E284" s="167"/>
      <c r="F284" s="167"/>
      <c r="G284" s="167"/>
      <c r="H284" s="168"/>
      <c r="I284" s="168">
        <f>SUM(I285:I292)</f>
        <v>0</v>
      </c>
      <c r="J284" s="168">
        <f t="shared" ref="J284:K284" si="69">SUM(J285:J292)</f>
        <v>0</v>
      </c>
      <c r="K284" s="168">
        <f t="shared" si="69"/>
        <v>0</v>
      </c>
      <c r="AMJ284" s="125"/>
    </row>
    <row r="285" spans="1:1024" s="124" customFormat="1" x14ac:dyDescent="0.2">
      <c r="A285" s="45"/>
      <c r="B285" s="384"/>
      <c r="C285" s="385"/>
      <c r="D285" s="386"/>
      <c r="E285" s="387"/>
      <c r="F285" s="41"/>
      <c r="G285" s="41"/>
      <c r="H285" s="42">
        <f t="shared" ref="H285:H292" si="70">F285+G285</f>
        <v>0</v>
      </c>
      <c r="I285" s="42">
        <f t="shared" ref="I285:I292" si="71">E285*F285</f>
        <v>0</v>
      </c>
      <c r="J285" s="42">
        <f t="shared" ref="J285:J292" si="72">E285*G285</f>
        <v>0</v>
      </c>
      <c r="K285" s="52">
        <f t="shared" ref="K285:K292" si="73">I285+J285</f>
        <v>0</v>
      </c>
      <c r="AMJ285" s="125"/>
    </row>
    <row r="286" spans="1:1024" s="124" customFormat="1" x14ac:dyDescent="0.2">
      <c r="A286" s="45"/>
      <c r="B286" s="384"/>
      <c r="C286" s="385"/>
      <c r="D286" s="386"/>
      <c r="E286" s="387"/>
      <c r="F286" s="41"/>
      <c r="G286" s="41"/>
      <c r="H286" s="42">
        <f t="shared" si="70"/>
        <v>0</v>
      </c>
      <c r="I286" s="42">
        <f t="shared" si="71"/>
        <v>0</v>
      </c>
      <c r="J286" s="42">
        <f t="shared" si="72"/>
        <v>0</v>
      </c>
      <c r="K286" s="52">
        <f t="shared" si="73"/>
        <v>0</v>
      </c>
      <c r="AMJ286" s="125"/>
    </row>
    <row r="287" spans="1:1024" s="124" customFormat="1" x14ac:dyDescent="0.2">
      <c r="A287" s="45"/>
      <c r="B287" s="384"/>
      <c r="C287" s="385"/>
      <c r="D287" s="386"/>
      <c r="E287" s="387"/>
      <c r="F287" s="41"/>
      <c r="G287" s="41"/>
      <c r="H287" s="42">
        <f t="shared" si="70"/>
        <v>0</v>
      </c>
      <c r="I287" s="42">
        <f t="shared" si="71"/>
        <v>0</v>
      </c>
      <c r="J287" s="42">
        <f t="shared" si="72"/>
        <v>0</v>
      </c>
      <c r="K287" s="52">
        <f t="shared" si="73"/>
        <v>0</v>
      </c>
      <c r="AMJ287" s="125"/>
    </row>
    <row r="288" spans="1:1024" s="124" customFormat="1" x14ac:dyDescent="0.2">
      <c r="A288" s="45"/>
      <c r="B288" s="384"/>
      <c r="C288" s="385"/>
      <c r="D288" s="386"/>
      <c r="E288" s="387"/>
      <c r="F288" s="41"/>
      <c r="G288" s="41"/>
      <c r="H288" s="42">
        <f t="shared" si="70"/>
        <v>0</v>
      </c>
      <c r="I288" s="42">
        <f t="shared" si="71"/>
        <v>0</v>
      </c>
      <c r="J288" s="42">
        <f t="shared" si="72"/>
        <v>0</v>
      </c>
      <c r="K288" s="52">
        <f t="shared" si="73"/>
        <v>0</v>
      </c>
      <c r="AMJ288" s="125"/>
    </row>
    <row r="289" spans="1:1024" s="124" customFormat="1" x14ac:dyDescent="0.2">
      <c r="A289" s="45"/>
      <c r="B289" s="384"/>
      <c r="C289" s="385"/>
      <c r="D289" s="386"/>
      <c r="E289" s="387"/>
      <c r="F289" s="41"/>
      <c r="G289" s="41"/>
      <c r="H289" s="42">
        <f t="shared" si="70"/>
        <v>0</v>
      </c>
      <c r="I289" s="42">
        <f t="shared" si="71"/>
        <v>0</v>
      </c>
      <c r="J289" s="42">
        <f t="shared" si="72"/>
        <v>0</v>
      </c>
      <c r="K289" s="52">
        <f t="shared" si="73"/>
        <v>0</v>
      </c>
      <c r="AMJ289" s="125"/>
    </row>
    <row r="290" spans="1:1024" s="124" customFormat="1" x14ac:dyDescent="0.2">
      <c r="A290" s="45"/>
      <c r="B290" s="384"/>
      <c r="C290" s="385"/>
      <c r="D290" s="386"/>
      <c r="E290" s="387"/>
      <c r="F290" s="41"/>
      <c r="G290" s="41"/>
      <c r="H290" s="42">
        <f t="shared" si="70"/>
        <v>0</v>
      </c>
      <c r="I290" s="42">
        <f t="shared" si="71"/>
        <v>0</v>
      </c>
      <c r="J290" s="42">
        <f t="shared" si="72"/>
        <v>0</v>
      </c>
      <c r="K290" s="52">
        <f t="shared" si="73"/>
        <v>0</v>
      </c>
      <c r="AMJ290" s="125"/>
    </row>
    <row r="291" spans="1:1024" s="124" customFormat="1" x14ac:dyDescent="0.2">
      <c r="A291" s="45"/>
      <c r="B291" s="384"/>
      <c r="C291" s="385"/>
      <c r="D291" s="386"/>
      <c r="E291" s="387"/>
      <c r="F291" s="41"/>
      <c r="G291" s="41"/>
      <c r="H291" s="42">
        <f t="shared" si="70"/>
        <v>0</v>
      </c>
      <c r="I291" s="42">
        <f t="shared" si="71"/>
        <v>0</v>
      </c>
      <c r="J291" s="42">
        <f t="shared" si="72"/>
        <v>0</v>
      </c>
      <c r="K291" s="52">
        <f t="shared" si="73"/>
        <v>0</v>
      </c>
      <c r="AMJ291" s="125"/>
    </row>
    <row r="292" spans="1:1024" s="124" customFormat="1" x14ac:dyDescent="0.2">
      <c r="A292" s="45"/>
      <c r="B292" s="384"/>
      <c r="C292" s="385"/>
      <c r="D292" s="386"/>
      <c r="E292" s="387"/>
      <c r="F292" s="41"/>
      <c r="G292" s="41"/>
      <c r="H292" s="42">
        <f t="shared" si="70"/>
        <v>0</v>
      </c>
      <c r="I292" s="42">
        <f t="shared" si="71"/>
        <v>0</v>
      </c>
      <c r="J292" s="42">
        <f t="shared" si="72"/>
        <v>0</v>
      </c>
      <c r="K292" s="52">
        <f t="shared" si="73"/>
        <v>0</v>
      </c>
      <c r="AMJ292" s="125"/>
    </row>
    <row r="293" spans="1:1024" s="124" customFormat="1" x14ac:dyDescent="0.2">
      <c r="A293" s="20"/>
      <c r="B293" s="21"/>
      <c r="C293" s="22"/>
      <c r="D293" s="23"/>
      <c r="E293" s="111"/>
      <c r="F293" s="390"/>
      <c r="G293" s="123"/>
      <c r="H293" s="27"/>
      <c r="I293" s="27"/>
      <c r="J293" s="27"/>
      <c r="K293" s="28"/>
      <c r="AMJ293" s="125"/>
    </row>
    <row r="294" spans="1:1024" s="135" customFormat="1" ht="16.5" outlineLevel="3" thickBot="1" x14ac:dyDescent="0.25">
      <c r="A294" s="20"/>
      <c r="B294" s="21"/>
      <c r="C294" s="22"/>
      <c r="D294" s="23"/>
      <c r="E294" s="51"/>
      <c r="F294" s="50"/>
      <c r="G294" s="26"/>
      <c r="H294" s="27"/>
      <c r="I294" s="27"/>
      <c r="J294" s="27"/>
      <c r="K294" s="28"/>
      <c r="AMJ294" s="120"/>
    </row>
    <row r="295" spans="1:1024" ht="35.25" customHeight="1" thickBot="1" x14ac:dyDescent="0.25">
      <c r="A295" s="335" t="s">
        <v>20</v>
      </c>
      <c r="B295" s="335"/>
      <c r="C295" s="335"/>
      <c r="D295" s="335"/>
      <c r="E295" s="30"/>
      <c r="F295" s="31"/>
      <c r="G295" s="32"/>
      <c r="H295" s="32"/>
      <c r="I295" s="32">
        <f>I11+I38+I64+I90+I119+I141+I163+I185+I208+I219+I231+I242+I253+I264+I284</f>
        <v>0</v>
      </c>
      <c r="J295" s="32">
        <f t="shared" ref="J295:K295" si="74">J11+J38+J64+J90+J119+J141+J163+J185+J208+J219+J231+J242+J253+J264+J284</f>
        <v>0</v>
      </c>
      <c r="K295" s="32">
        <f t="shared" si="74"/>
        <v>0</v>
      </c>
    </row>
    <row r="297" spans="1:1024" x14ac:dyDescent="0.2">
      <c r="A297" s="136"/>
      <c r="B297" s="137" t="s">
        <v>54</v>
      </c>
    </row>
  </sheetData>
  <mergeCells count="31">
    <mergeCell ref="A284:C284"/>
    <mergeCell ref="F7:H8"/>
    <mergeCell ref="A2:K2"/>
    <mergeCell ref="A3:K3"/>
    <mergeCell ref="A4:K4"/>
    <mergeCell ref="A5:K5"/>
    <mergeCell ref="F6:G6"/>
    <mergeCell ref="H6:K6"/>
    <mergeCell ref="I7:K8"/>
    <mergeCell ref="A10:C10"/>
    <mergeCell ref="A11:C11"/>
    <mergeCell ref="A163:C163"/>
    <mergeCell ref="A185:C185"/>
    <mergeCell ref="A208:C208"/>
    <mergeCell ref="A219:C219"/>
    <mergeCell ref="A7:A9"/>
    <mergeCell ref="B7:B9"/>
    <mergeCell ref="C7:C9"/>
    <mergeCell ref="D7:D9"/>
    <mergeCell ref="E7:E9"/>
    <mergeCell ref="A38:C38"/>
    <mergeCell ref="A64:C64"/>
    <mergeCell ref="A90:C90"/>
    <mergeCell ref="A118:C118"/>
    <mergeCell ref="A119:C119"/>
    <mergeCell ref="A141:C141"/>
    <mergeCell ref="A231:C231"/>
    <mergeCell ref="A242:C242"/>
    <mergeCell ref="A253:C253"/>
    <mergeCell ref="A264:C264"/>
    <mergeCell ref="A295:D29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6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2"/>
  <sheetViews>
    <sheetView zoomScale="55" zoomScaleNormal="55" workbookViewId="0">
      <pane xSplit="15" ySplit="9" topLeftCell="P10" activePane="bottomRight" state="frozen"/>
      <selection pane="topRight" activeCell="P1" sqref="P1"/>
      <selection pane="bottomLeft" activeCell="A10" sqref="A10"/>
      <selection pane="bottomRight" activeCell="P10" sqref="P10"/>
    </sheetView>
  </sheetViews>
  <sheetFormatPr defaultRowHeight="15.75" outlineLevelRow="3" x14ac:dyDescent="0.25"/>
  <cols>
    <col min="1" max="1" width="11.28515625" style="1" customWidth="1"/>
    <col min="2" max="2" width="56.42578125" style="2" customWidth="1"/>
    <col min="3" max="3" width="44.285156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5">
      <c r="A3" s="331" t="s">
        <v>426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5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15" customHeight="1" thickBot="1" x14ac:dyDescent="0.3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3">
      <c r="A6" s="94"/>
      <c r="B6" s="94"/>
      <c r="C6" s="94"/>
      <c r="D6" s="94"/>
      <c r="E6" s="94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3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2"/>
    </row>
    <row r="8" spans="1:1024" ht="15.75" customHeight="1" thickBot="1" x14ac:dyDescent="0.3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2"/>
    </row>
    <row r="9" spans="1:1024" ht="36" customHeight="1" thickBot="1" x14ac:dyDescent="0.3">
      <c r="A9" s="344"/>
      <c r="B9" s="345"/>
      <c r="C9" s="345"/>
      <c r="D9" s="345"/>
      <c r="E9" s="346"/>
      <c r="F9" s="68" t="s">
        <v>12</v>
      </c>
      <c r="G9" s="69" t="s">
        <v>13</v>
      </c>
      <c r="H9" s="69" t="s">
        <v>14</v>
      </c>
      <c r="I9" s="69" t="s">
        <v>12</v>
      </c>
      <c r="J9" s="69" t="s">
        <v>13</v>
      </c>
      <c r="K9" s="98" t="s">
        <v>14</v>
      </c>
    </row>
    <row r="10" spans="1:1024" s="36" customFormat="1" ht="23.25" customHeight="1" x14ac:dyDescent="0.25">
      <c r="A10" s="401" t="s">
        <v>330</v>
      </c>
      <c r="B10" s="402"/>
      <c r="C10" s="402"/>
      <c r="D10" s="403"/>
      <c r="E10" s="404"/>
      <c r="F10" s="404"/>
      <c r="G10" s="404"/>
      <c r="H10" s="405"/>
      <c r="I10" s="406">
        <f>SUM(I11:I12)</f>
        <v>0</v>
      </c>
      <c r="J10" s="406">
        <f t="shared" ref="J10:K10" si="0">SUM(J11:J12)</f>
        <v>0</v>
      </c>
      <c r="K10" s="406">
        <f t="shared" si="0"/>
        <v>0</v>
      </c>
      <c r="AMJ10" s="37"/>
    </row>
    <row r="11" spans="1:1024" s="36" customFormat="1" ht="31.5" x14ac:dyDescent="0.25">
      <c r="A11" s="60"/>
      <c r="B11" s="61" t="s">
        <v>331</v>
      </c>
      <c r="C11" s="76" t="s">
        <v>337</v>
      </c>
      <c r="D11" s="48" t="s">
        <v>67</v>
      </c>
      <c r="E11" s="49">
        <v>1</v>
      </c>
      <c r="F11" s="74"/>
      <c r="G11" s="74"/>
      <c r="H11" s="75">
        <f>F11+G11</f>
        <v>0</v>
      </c>
      <c r="I11" s="75">
        <f>E11*F11</f>
        <v>0</v>
      </c>
      <c r="J11" s="75">
        <f>E11*G11</f>
        <v>0</v>
      </c>
      <c r="K11" s="95">
        <f>I11+J11</f>
        <v>0</v>
      </c>
      <c r="AMJ11" s="37"/>
    </row>
    <row r="12" spans="1:1024" s="56" customFormat="1" ht="29.25" customHeight="1" x14ac:dyDescent="0.25">
      <c r="A12" s="60"/>
      <c r="B12" s="46" t="s">
        <v>332</v>
      </c>
      <c r="C12" s="47" t="s">
        <v>333</v>
      </c>
      <c r="D12" s="48" t="s">
        <v>67</v>
      </c>
      <c r="E12" s="49">
        <v>1</v>
      </c>
      <c r="F12" s="74"/>
      <c r="G12" s="74"/>
      <c r="H12" s="75">
        <f>F12+G12</f>
        <v>0</v>
      </c>
      <c r="I12" s="75">
        <f>E12*F12</f>
        <v>0</v>
      </c>
      <c r="J12" s="75">
        <f>E12*G12</f>
        <v>0</v>
      </c>
      <c r="K12" s="95">
        <f>I12+J12</f>
        <v>0</v>
      </c>
      <c r="AMJ12" s="57"/>
    </row>
    <row r="13" spans="1:1024" s="56" customFormat="1" ht="21.75" customHeight="1" x14ac:dyDescent="0.25">
      <c r="A13" s="391" t="s">
        <v>338</v>
      </c>
      <c r="B13" s="391"/>
      <c r="C13" s="391"/>
      <c r="D13" s="392"/>
      <c r="E13" s="393"/>
      <c r="F13" s="393"/>
      <c r="G13" s="393"/>
      <c r="H13" s="394"/>
      <c r="I13" s="395">
        <f>SUM(I14:I16)</f>
        <v>0</v>
      </c>
      <c r="J13" s="395">
        <f t="shared" ref="J13:K13" si="1">SUM(J14:J16)</f>
        <v>0</v>
      </c>
      <c r="K13" s="395">
        <f t="shared" si="1"/>
        <v>0</v>
      </c>
      <c r="AMJ13" s="57"/>
    </row>
    <row r="14" spans="1:1024" s="56" customFormat="1" ht="43.5" customHeight="1" x14ac:dyDescent="0.25">
      <c r="A14" s="60"/>
      <c r="B14" s="46" t="s">
        <v>340</v>
      </c>
      <c r="C14" s="47" t="s">
        <v>339</v>
      </c>
      <c r="D14" s="48" t="s">
        <v>67</v>
      </c>
      <c r="E14" s="49">
        <v>8</v>
      </c>
      <c r="F14" s="74"/>
      <c r="G14" s="74"/>
      <c r="H14" s="75">
        <f t="shared" ref="H14:H16" si="2">F14+G14</f>
        <v>0</v>
      </c>
      <c r="I14" s="75">
        <f t="shared" ref="I14:I16" si="3">E14*F14</f>
        <v>0</v>
      </c>
      <c r="J14" s="75">
        <f t="shared" ref="J14:J16" si="4">E14*G14</f>
        <v>0</v>
      </c>
      <c r="K14" s="95">
        <f t="shared" ref="K14:K16" si="5">I14+J14</f>
        <v>0</v>
      </c>
      <c r="AMJ14" s="57"/>
    </row>
    <row r="15" spans="1:1024" s="56" customFormat="1" ht="39.75" customHeight="1" x14ac:dyDescent="0.25">
      <c r="A15" s="60"/>
      <c r="B15" s="46" t="s">
        <v>334</v>
      </c>
      <c r="C15" s="47" t="s">
        <v>335</v>
      </c>
      <c r="D15" s="48" t="s">
        <v>67</v>
      </c>
      <c r="E15" s="49">
        <v>1</v>
      </c>
      <c r="F15" s="74"/>
      <c r="G15" s="74"/>
      <c r="H15" s="75">
        <f t="shared" si="2"/>
        <v>0</v>
      </c>
      <c r="I15" s="75">
        <f t="shared" si="3"/>
        <v>0</v>
      </c>
      <c r="J15" s="75">
        <f t="shared" si="4"/>
        <v>0</v>
      </c>
      <c r="K15" s="95">
        <f t="shared" si="5"/>
        <v>0</v>
      </c>
      <c r="AMJ15" s="57"/>
    </row>
    <row r="16" spans="1:1024" s="56" customFormat="1" ht="27.75" customHeight="1" x14ac:dyDescent="0.25">
      <c r="A16" s="60"/>
      <c r="B16" s="46" t="s">
        <v>336</v>
      </c>
      <c r="C16" s="47" t="s">
        <v>341</v>
      </c>
      <c r="D16" s="48" t="s">
        <v>67</v>
      </c>
      <c r="E16" s="49">
        <v>8</v>
      </c>
      <c r="F16" s="74"/>
      <c r="G16" s="74"/>
      <c r="H16" s="75">
        <f t="shared" si="2"/>
        <v>0</v>
      </c>
      <c r="I16" s="75">
        <f t="shared" si="3"/>
        <v>0</v>
      </c>
      <c r="J16" s="75">
        <f t="shared" si="4"/>
        <v>0</v>
      </c>
      <c r="K16" s="95">
        <f t="shared" si="5"/>
        <v>0</v>
      </c>
      <c r="AMJ16" s="57"/>
    </row>
    <row r="17" spans="1:1024" s="56" customFormat="1" ht="21.75" customHeight="1" x14ac:dyDescent="0.25">
      <c r="A17" s="391" t="s">
        <v>342</v>
      </c>
      <c r="B17" s="391"/>
      <c r="C17" s="391"/>
      <c r="D17" s="392"/>
      <c r="E17" s="393"/>
      <c r="F17" s="393"/>
      <c r="G17" s="393"/>
      <c r="H17" s="394"/>
      <c r="I17" s="395">
        <f>SUM(I18:I20)</f>
        <v>0</v>
      </c>
      <c r="J17" s="395">
        <f>SUM(J18:J20)</f>
        <v>0</v>
      </c>
      <c r="K17" s="396">
        <f>SUM(K18:K20)</f>
        <v>0</v>
      </c>
      <c r="AMJ17" s="57"/>
    </row>
    <row r="18" spans="1:1024" s="56" customFormat="1" ht="31.5" x14ac:dyDescent="0.25">
      <c r="A18" s="60"/>
      <c r="B18" s="46" t="s">
        <v>343</v>
      </c>
      <c r="C18" s="47" t="s">
        <v>405</v>
      </c>
      <c r="D18" s="48" t="s">
        <v>19</v>
      </c>
      <c r="E18" s="49">
        <v>60</v>
      </c>
      <c r="F18" s="74"/>
      <c r="G18" s="74"/>
      <c r="H18" s="75">
        <f t="shared" ref="H18:H20" si="6">F18+G18</f>
        <v>0</v>
      </c>
      <c r="I18" s="75">
        <f t="shared" ref="I18:I20" si="7">E18*F18</f>
        <v>0</v>
      </c>
      <c r="J18" s="75">
        <f t="shared" ref="J18:J20" si="8">E18*G18</f>
        <v>0</v>
      </c>
      <c r="K18" s="95">
        <f t="shared" ref="K18:K20" si="9">I18+J18</f>
        <v>0</v>
      </c>
      <c r="AMJ18" s="57"/>
    </row>
    <row r="19" spans="1:1024" s="56" customFormat="1" ht="31.5" x14ac:dyDescent="0.25">
      <c r="A19" s="60"/>
      <c r="B19" s="46" t="s">
        <v>344</v>
      </c>
      <c r="C19" s="47" t="s">
        <v>404</v>
      </c>
      <c r="D19" s="48" t="s">
        <v>19</v>
      </c>
      <c r="E19" s="49">
        <v>50</v>
      </c>
      <c r="F19" s="74"/>
      <c r="G19" s="74"/>
      <c r="H19" s="75">
        <f t="shared" si="6"/>
        <v>0</v>
      </c>
      <c r="I19" s="75">
        <f t="shared" si="7"/>
        <v>0</v>
      </c>
      <c r="J19" s="75">
        <f t="shared" si="8"/>
        <v>0</v>
      </c>
      <c r="K19" s="95">
        <f t="shared" si="9"/>
        <v>0</v>
      </c>
      <c r="AMJ19" s="57"/>
    </row>
    <row r="20" spans="1:1024" s="56" customFormat="1" ht="31.5" x14ac:dyDescent="0.25">
      <c r="A20" s="60"/>
      <c r="B20" s="46" t="s">
        <v>345</v>
      </c>
      <c r="C20" s="47" t="s">
        <v>406</v>
      </c>
      <c r="D20" s="48" t="s">
        <v>19</v>
      </c>
      <c r="E20" s="49">
        <v>5</v>
      </c>
      <c r="F20" s="74"/>
      <c r="G20" s="74"/>
      <c r="H20" s="75">
        <f t="shared" si="6"/>
        <v>0</v>
      </c>
      <c r="I20" s="75">
        <f t="shared" si="7"/>
        <v>0</v>
      </c>
      <c r="J20" s="75">
        <f t="shared" si="8"/>
        <v>0</v>
      </c>
      <c r="K20" s="95">
        <f t="shared" si="9"/>
        <v>0</v>
      </c>
      <c r="AMJ20" s="57"/>
    </row>
    <row r="21" spans="1:1024" s="56" customFormat="1" ht="21.75" customHeight="1" x14ac:dyDescent="0.25">
      <c r="A21" s="391" t="s">
        <v>346</v>
      </c>
      <c r="B21" s="391"/>
      <c r="C21" s="391"/>
      <c r="D21" s="392"/>
      <c r="E21" s="393"/>
      <c r="F21" s="393"/>
      <c r="G21" s="393"/>
      <c r="H21" s="394"/>
      <c r="I21" s="395">
        <f>SUM(I22:I24)</f>
        <v>0</v>
      </c>
      <c r="J21" s="395">
        <f>SUM(J22:J24)</f>
        <v>0</v>
      </c>
      <c r="K21" s="396">
        <f>SUM(K22:K24)</f>
        <v>0</v>
      </c>
      <c r="AMJ21" s="57"/>
    </row>
    <row r="22" spans="1:1024" s="56" customFormat="1" ht="29.25" customHeight="1" x14ac:dyDescent="0.25">
      <c r="A22" s="60"/>
      <c r="B22" s="46" t="s">
        <v>347</v>
      </c>
      <c r="C22" s="47" t="s">
        <v>348</v>
      </c>
      <c r="D22" s="48" t="s">
        <v>67</v>
      </c>
      <c r="E22" s="49">
        <v>15</v>
      </c>
      <c r="F22" s="74"/>
      <c r="G22" s="74"/>
      <c r="H22" s="75">
        <f t="shared" ref="H22:H24" si="10">F22+G22</f>
        <v>0</v>
      </c>
      <c r="I22" s="75">
        <f t="shared" ref="I22:I24" si="11">E22*F22</f>
        <v>0</v>
      </c>
      <c r="J22" s="75">
        <f t="shared" ref="J22:J24" si="12">E22*G22</f>
        <v>0</v>
      </c>
      <c r="K22" s="95">
        <f t="shared" ref="K22:K24" si="13">I22+J22</f>
        <v>0</v>
      </c>
      <c r="AMJ22" s="57"/>
    </row>
    <row r="23" spans="1:1024" s="56" customFormat="1" ht="31.5" x14ac:dyDescent="0.25">
      <c r="A23" s="60"/>
      <c r="B23" s="46" t="s">
        <v>349</v>
      </c>
      <c r="C23" s="47" t="s">
        <v>351</v>
      </c>
      <c r="D23" s="48" t="s">
        <v>19</v>
      </c>
      <c r="E23" s="49">
        <v>100</v>
      </c>
      <c r="F23" s="74"/>
      <c r="G23" s="74"/>
      <c r="H23" s="75">
        <f t="shared" si="10"/>
        <v>0</v>
      </c>
      <c r="I23" s="75">
        <f t="shared" si="11"/>
        <v>0</v>
      </c>
      <c r="J23" s="75">
        <f t="shared" si="12"/>
        <v>0</v>
      </c>
      <c r="K23" s="95">
        <f t="shared" si="13"/>
        <v>0</v>
      </c>
      <c r="AMJ23" s="57"/>
    </row>
    <row r="24" spans="1:1024" s="56" customFormat="1" ht="31.5" x14ac:dyDescent="0.25">
      <c r="A24" s="60"/>
      <c r="B24" s="46" t="s">
        <v>350</v>
      </c>
      <c r="C24" s="47" t="s">
        <v>352</v>
      </c>
      <c r="D24" s="48" t="s">
        <v>19</v>
      </c>
      <c r="E24" s="49">
        <v>20</v>
      </c>
      <c r="F24" s="74"/>
      <c r="G24" s="74"/>
      <c r="H24" s="75">
        <f t="shared" si="10"/>
        <v>0</v>
      </c>
      <c r="I24" s="75">
        <f t="shared" si="11"/>
        <v>0</v>
      </c>
      <c r="J24" s="75">
        <f t="shared" si="12"/>
        <v>0</v>
      </c>
      <c r="K24" s="95">
        <f t="shared" si="13"/>
        <v>0</v>
      </c>
      <c r="AMJ24" s="57"/>
    </row>
    <row r="25" spans="1:1024" s="56" customFormat="1" ht="21.75" customHeight="1" x14ac:dyDescent="0.25">
      <c r="A25" s="391" t="s">
        <v>353</v>
      </c>
      <c r="B25" s="391"/>
      <c r="C25" s="391"/>
      <c r="D25" s="392"/>
      <c r="E25" s="393"/>
      <c r="F25" s="393"/>
      <c r="G25" s="393"/>
      <c r="H25" s="394"/>
      <c r="I25" s="395">
        <f>SUM(I26:I34)</f>
        <v>0</v>
      </c>
      <c r="J25" s="395">
        <f>SUM(J26:J34)</f>
        <v>0</v>
      </c>
      <c r="K25" s="396">
        <f>SUM(K26:K34)</f>
        <v>0</v>
      </c>
      <c r="AMJ25" s="57"/>
    </row>
    <row r="26" spans="1:1024" s="56" customFormat="1" ht="29.25" customHeight="1" x14ac:dyDescent="0.25">
      <c r="A26" s="60"/>
      <c r="B26" s="46" t="s">
        <v>354</v>
      </c>
      <c r="C26" s="47" t="s">
        <v>355</v>
      </c>
      <c r="D26" s="48" t="s">
        <v>67</v>
      </c>
      <c r="E26" s="49">
        <v>1</v>
      </c>
      <c r="F26" s="74"/>
      <c r="G26" s="74"/>
      <c r="H26" s="75">
        <f t="shared" ref="H26:H34" si="14">F26+G26</f>
        <v>0</v>
      </c>
      <c r="I26" s="75">
        <f t="shared" ref="I26:I34" si="15">E26*F26</f>
        <v>0</v>
      </c>
      <c r="J26" s="75">
        <f t="shared" ref="J26:J34" si="16">E26*G26</f>
        <v>0</v>
      </c>
      <c r="K26" s="95">
        <f t="shared" ref="K26:K34" si="17">I26+J26</f>
        <v>0</v>
      </c>
      <c r="AMJ26" s="57"/>
    </row>
    <row r="27" spans="1:1024" s="56" customFormat="1" ht="33" customHeight="1" x14ac:dyDescent="0.25">
      <c r="A27" s="60"/>
      <c r="B27" s="46" t="s">
        <v>356</v>
      </c>
      <c r="C27" s="47" t="s">
        <v>357</v>
      </c>
      <c r="D27" s="48" t="s">
        <v>67</v>
      </c>
      <c r="E27" s="49">
        <v>1</v>
      </c>
      <c r="F27" s="74"/>
      <c r="G27" s="74"/>
      <c r="H27" s="75">
        <f t="shared" si="14"/>
        <v>0</v>
      </c>
      <c r="I27" s="75">
        <f t="shared" si="15"/>
        <v>0</v>
      </c>
      <c r="J27" s="75">
        <f t="shared" si="16"/>
        <v>0</v>
      </c>
      <c r="K27" s="95">
        <f t="shared" si="17"/>
        <v>0</v>
      </c>
      <c r="AMJ27" s="57"/>
    </row>
    <row r="28" spans="1:1024" s="56" customFormat="1" ht="29.25" customHeight="1" x14ac:dyDescent="0.25">
      <c r="A28" s="60"/>
      <c r="B28" s="46" t="s">
        <v>358</v>
      </c>
      <c r="C28" s="47" t="s">
        <v>359</v>
      </c>
      <c r="D28" s="48" t="s">
        <v>67</v>
      </c>
      <c r="E28" s="49">
        <v>2</v>
      </c>
      <c r="F28" s="74"/>
      <c r="G28" s="74"/>
      <c r="H28" s="75">
        <f t="shared" si="14"/>
        <v>0</v>
      </c>
      <c r="I28" s="75">
        <f t="shared" si="15"/>
        <v>0</v>
      </c>
      <c r="J28" s="75">
        <f t="shared" si="16"/>
        <v>0</v>
      </c>
      <c r="K28" s="95">
        <f t="shared" si="17"/>
        <v>0</v>
      </c>
      <c r="AMJ28" s="57"/>
    </row>
    <row r="29" spans="1:1024" s="56" customFormat="1" ht="27.75" customHeight="1" x14ac:dyDescent="0.25">
      <c r="A29" s="60"/>
      <c r="B29" s="46" t="s">
        <v>360</v>
      </c>
      <c r="C29" s="47" t="s">
        <v>361</v>
      </c>
      <c r="D29" s="48" t="s">
        <v>67</v>
      </c>
      <c r="E29" s="49">
        <v>9</v>
      </c>
      <c r="F29" s="74"/>
      <c r="G29" s="74"/>
      <c r="H29" s="75">
        <f t="shared" si="14"/>
        <v>0</v>
      </c>
      <c r="I29" s="75">
        <f t="shared" si="15"/>
        <v>0</v>
      </c>
      <c r="J29" s="75">
        <f t="shared" si="16"/>
        <v>0</v>
      </c>
      <c r="K29" s="95">
        <f t="shared" si="17"/>
        <v>0</v>
      </c>
      <c r="AMJ29" s="57"/>
    </row>
    <row r="30" spans="1:1024" s="56" customFormat="1" ht="32.25" customHeight="1" x14ac:dyDescent="0.25">
      <c r="A30" s="60"/>
      <c r="B30" s="46" t="s">
        <v>362</v>
      </c>
      <c r="C30" s="47" t="s">
        <v>363</v>
      </c>
      <c r="D30" s="48" t="s">
        <v>67</v>
      </c>
      <c r="E30" s="49">
        <v>1</v>
      </c>
      <c r="F30" s="74"/>
      <c r="G30" s="74"/>
      <c r="H30" s="75">
        <f t="shared" si="14"/>
        <v>0</v>
      </c>
      <c r="I30" s="75">
        <f t="shared" si="15"/>
        <v>0</v>
      </c>
      <c r="J30" s="75">
        <f t="shared" si="16"/>
        <v>0</v>
      </c>
      <c r="K30" s="95">
        <f t="shared" si="17"/>
        <v>0</v>
      </c>
      <c r="AMJ30" s="57"/>
    </row>
    <row r="31" spans="1:1024" s="56" customFormat="1" ht="33.75" customHeight="1" x14ac:dyDescent="0.25">
      <c r="A31" s="60"/>
      <c r="B31" s="46" t="s">
        <v>364</v>
      </c>
      <c r="C31" s="47"/>
      <c r="D31" s="48" t="s">
        <v>67</v>
      </c>
      <c r="E31" s="49">
        <v>1</v>
      </c>
      <c r="F31" s="74"/>
      <c r="G31" s="74"/>
      <c r="H31" s="75">
        <f t="shared" si="14"/>
        <v>0</v>
      </c>
      <c r="I31" s="75">
        <f t="shared" si="15"/>
        <v>0</v>
      </c>
      <c r="J31" s="75">
        <f t="shared" si="16"/>
        <v>0</v>
      </c>
      <c r="K31" s="95">
        <f t="shared" si="17"/>
        <v>0</v>
      </c>
      <c r="AMJ31" s="57"/>
    </row>
    <row r="32" spans="1:1024" s="56" customFormat="1" ht="32.25" customHeight="1" x14ac:dyDescent="0.25">
      <c r="A32" s="60"/>
      <c r="B32" s="46" t="s">
        <v>370</v>
      </c>
      <c r="C32" s="47" t="s">
        <v>365</v>
      </c>
      <c r="D32" s="48" t="s">
        <v>67</v>
      </c>
      <c r="E32" s="49">
        <v>1</v>
      </c>
      <c r="F32" s="74"/>
      <c r="G32" s="74"/>
      <c r="H32" s="75">
        <f t="shared" si="14"/>
        <v>0</v>
      </c>
      <c r="I32" s="75">
        <f t="shared" si="15"/>
        <v>0</v>
      </c>
      <c r="J32" s="75">
        <f t="shared" si="16"/>
        <v>0</v>
      </c>
      <c r="K32" s="95">
        <f t="shared" si="17"/>
        <v>0</v>
      </c>
      <c r="AMJ32" s="57"/>
    </row>
    <row r="33" spans="1:1024" s="56" customFormat="1" ht="39" customHeight="1" x14ac:dyDescent="0.25">
      <c r="A33" s="60"/>
      <c r="B33" s="46" t="s">
        <v>366</v>
      </c>
      <c r="C33" s="47" t="s">
        <v>367</v>
      </c>
      <c r="D33" s="48" t="s">
        <v>67</v>
      </c>
      <c r="E33" s="49">
        <v>1</v>
      </c>
      <c r="F33" s="74"/>
      <c r="G33" s="74"/>
      <c r="H33" s="75">
        <f t="shared" si="14"/>
        <v>0</v>
      </c>
      <c r="I33" s="75">
        <f t="shared" si="15"/>
        <v>0</v>
      </c>
      <c r="J33" s="75">
        <f t="shared" si="16"/>
        <v>0</v>
      </c>
      <c r="K33" s="95">
        <f t="shared" si="17"/>
        <v>0</v>
      </c>
      <c r="AMJ33" s="57"/>
    </row>
    <row r="34" spans="1:1024" s="56" customFormat="1" ht="33.75" customHeight="1" x14ac:dyDescent="0.25">
      <c r="A34" s="60"/>
      <c r="B34" s="46" t="s">
        <v>368</v>
      </c>
      <c r="C34" s="47" t="s">
        <v>369</v>
      </c>
      <c r="D34" s="48" t="s">
        <v>67</v>
      </c>
      <c r="E34" s="49">
        <v>1</v>
      </c>
      <c r="F34" s="74"/>
      <c r="G34" s="74"/>
      <c r="H34" s="75">
        <f t="shared" si="14"/>
        <v>0</v>
      </c>
      <c r="I34" s="75">
        <f t="shared" si="15"/>
        <v>0</v>
      </c>
      <c r="J34" s="75">
        <f t="shared" si="16"/>
        <v>0</v>
      </c>
      <c r="K34" s="95">
        <f t="shared" si="17"/>
        <v>0</v>
      </c>
      <c r="AMJ34" s="57"/>
    </row>
    <row r="35" spans="1:1024" s="56" customFormat="1" ht="21.75" customHeight="1" x14ac:dyDescent="0.25">
      <c r="A35" s="391" t="s">
        <v>342</v>
      </c>
      <c r="B35" s="391"/>
      <c r="C35" s="391"/>
      <c r="D35" s="392"/>
      <c r="E35" s="393"/>
      <c r="F35" s="393"/>
      <c r="G35" s="393"/>
      <c r="H35" s="394"/>
      <c r="I35" s="395">
        <f>SUM(I36:I38)</f>
        <v>0</v>
      </c>
      <c r="J35" s="395">
        <f>SUM(J36:J38)</f>
        <v>0</v>
      </c>
      <c r="K35" s="396">
        <f>SUM(K36:K38)</f>
        <v>0</v>
      </c>
      <c r="AMJ35" s="57"/>
    </row>
    <row r="36" spans="1:1024" s="56" customFormat="1" ht="29.25" customHeight="1" x14ac:dyDescent="0.25">
      <c r="A36" s="60"/>
      <c r="B36" s="46" t="s">
        <v>371</v>
      </c>
      <c r="C36" s="47" t="s">
        <v>372</v>
      </c>
      <c r="D36" s="48" t="s">
        <v>19</v>
      </c>
      <c r="E36" s="49">
        <v>400</v>
      </c>
      <c r="F36" s="74"/>
      <c r="G36" s="74"/>
      <c r="H36" s="75">
        <f t="shared" ref="H36:H38" si="18">F36+G36</f>
        <v>0</v>
      </c>
      <c r="I36" s="75">
        <f t="shared" ref="I36:I38" si="19">E36*F36</f>
        <v>0</v>
      </c>
      <c r="J36" s="75">
        <f t="shared" ref="J36:J38" si="20">E36*G36</f>
        <v>0</v>
      </c>
      <c r="K36" s="95">
        <f t="shared" ref="K36:K38" si="21">I36+J36</f>
        <v>0</v>
      </c>
      <c r="AMJ36" s="57"/>
    </row>
    <row r="37" spans="1:1024" s="56" customFormat="1" ht="40.5" customHeight="1" x14ac:dyDescent="0.25">
      <c r="A37" s="60"/>
      <c r="B37" s="46" t="s">
        <v>374</v>
      </c>
      <c r="C37" s="47" t="s">
        <v>373</v>
      </c>
      <c r="D37" s="48" t="s">
        <v>67</v>
      </c>
      <c r="E37" s="49">
        <v>1</v>
      </c>
      <c r="F37" s="74"/>
      <c r="G37" s="74"/>
      <c r="H37" s="75">
        <f t="shared" si="18"/>
        <v>0</v>
      </c>
      <c r="I37" s="75">
        <f t="shared" si="19"/>
        <v>0</v>
      </c>
      <c r="J37" s="75">
        <f t="shared" si="20"/>
        <v>0</v>
      </c>
      <c r="K37" s="95">
        <f t="shared" si="21"/>
        <v>0</v>
      </c>
      <c r="AMJ37" s="57"/>
    </row>
    <row r="38" spans="1:1024" s="56" customFormat="1" ht="28.5" customHeight="1" x14ac:dyDescent="0.25">
      <c r="A38" s="60"/>
      <c r="B38" s="46" t="s">
        <v>345</v>
      </c>
      <c r="C38" s="47" t="s">
        <v>375</v>
      </c>
      <c r="D38" s="48" t="s">
        <v>19</v>
      </c>
      <c r="E38" s="49">
        <v>10</v>
      </c>
      <c r="F38" s="74"/>
      <c r="G38" s="74"/>
      <c r="H38" s="75">
        <f t="shared" si="18"/>
        <v>0</v>
      </c>
      <c r="I38" s="75">
        <f t="shared" si="19"/>
        <v>0</v>
      </c>
      <c r="J38" s="75">
        <f t="shared" si="20"/>
        <v>0</v>
      </c>
      <c r="K38" s="95">
        <f t="shared" si="21"/>
        <v>0</v>
      </c>
      <c r="AMJ38" s="57"/>
    </row>
    <row r="39" spans="1:1024" s="56" customFormat="1" ht="21.75" customHeight="1" x14ac:dyDescent="0.25">
      <c r="A39" s="391" t="s">
        <v>346</v>
      </c>
      <c r="B39" s="391"/>
      <c r="C39" s="391"/>
      <c r="D39" s="392"/>
      <c r="E39" s="393"/>
      <c r="F39" s="393"/>
      <c r="G39" s="393"/>
      <c r="H39" s="394"/>
      <c r="I39" s="395">
        <f>SUM(I40:I47)</f>
        <v>0</v>
      </c>
      <c r="J39" s="395">
        <f>SUM(J40:J47)</f>
        <v>0</v>
      </c>
      <c r="K39" s="396">
        <f>SUM(K40:K47)</f>
        <v>0</v>
      </c>
      <c r="AMJ39" s="57"/>
    </row>
    <row r="40" spans="1:1024" s="56" customFormat="1" ht="36.75" customHeight="1" x14ac:dyDescent="0.25">
      <c r="A40" s="60"/>
      <c r="B40" s="46" t="s">
        <v>386</v>
      </c>
      <c r="C40" s="47" t="s">
        <v>376</v>
      </c>
      <c r="D40" s="48" t="s">
        <v>67</v>
      </c>
      <c r="E40" s="49">
        <v>1</v>
      </c>
      <c r="F40" s="74"/>
      <c r="G40" s="74"/>
      <c r="H40" s="75">
        <f t="shared" ref="H40:H47" si="22">F40+G40</f>
        <v>0</v>
      </c>
      <c r="I40" s="75">
        <f t="shared" ref="I40:I47" si="23">E40*F40</f>
        <v>0</v>
      </c>
      <c r="J40" s="75">
        <f t="shared" ref="J40:J47" si="24">E40*G40</f>
        <v>0</v>
      </c>
      <c r="K40" s="95">
        <f t="shared" ref="K40:K47" si="25">I40+J40</f>
        <v>0</v>
      </c>
      <c r="AMJ40" s="57"/>
    </row>
    <row r="41" spans="1:1024" s="56" customFormat="1" ht="27.75" customHeight="1" x14ac:dyDescent="0.25">
      <c r="A41" s="60"/>
      <c r="B41" s="46" t="s">
        <v>377</v>
      </c>
      <c r="C41" s="47" t="s">
        <v>378</v>
      </c>
      <c r="D41" s="48" t="s">
        <v>67</v>
      </c>
      <c r="E41" s="49">
        <v>22</v>
      </c>
      <c r="F41" s="74"/>
      <c r="G41" s="74"/>
      <c r="H41" s="75">
        <f t="shared" si="22"/>
        <v>0</v>
      </c>
      <c r="I41" s="75">
        <f t="shared" si="23"/>
        <v>0</v>
      </c>
      <c r="J41" s="75">
        <f t="shared" si="24"/>
        <v>0</v>
      </c>
      <c r="K41" s="95">
        <f t="shared" si="25"/>
        <v>0</v>
      </c>
      <c r="AMJ41" s="57"/>
    </row>
    <row r="42" spans="1:1024" s="56" customFormat="1" ht="30.75" customHeight="1" x14ac:dyDescent="0.25">
      <c r="A42" s="60"/>
      <c r="B42" s="46" t="s">
        <v>379</v>
      </c>
      <c r="C42" s="47" t="s">
        <v>380</v>
      </c>
      <c r="D42" s="48" t="s">
        <v>67</v>
      </c>
      <c r="E42" s="49">
        <v>11</v>
      </c>
      <c r="F42" s="74"/>
      <c r="G42" s="74"/>
      <c r="H42" s="75">
        <f t="shared" si="22"/>
        <v>0</v>
      </c>
      <c r="I42" s="75">
        <f t="shared" si="23"/>
        <v>0</v>
      </c>
      <c r="J42" s="75">
        <f t="shared" si="24"/>
        <v>0</v>
      </c>
      <c r="K42" s="95">
        <f t="shared" si="25"/>
        <v>0</v>
      </c>
      <c r="AMJ42" s="57"/>
    </row>
    <row r="43" spans="1:1024" s="56" customFormat="1" ht="27" customHeight="1" x14ac:dyDescent="0.25">
      <c r="A43" s="60"/>
      <c r="B43" s="46" t="s">
        <v>381</v>
      </c>
      <c r="C43" s="47"/>
      <c r="D43" s="48" t="s">
        <v>67</v>
      </c>
      <c r="E43" s="49">
        <v>11</v>
      </c>
      <c r="F43" s="74"/>
      <c r="G43" s="74"/>
      <c r="H43" s="75">
        <f t="shared" si="22"/>
        <v>0</v>
      </c>
      <c r="I43" s="75">
        <f t="shared" si="23"/>
        <v>0</v>
      </c>
      <c r="J43" s="75">
        <f t="shared" si="24"/>
        <v>0</v>
      </c>
      <c r="K43" s="95">
        <f t="shared" si="25"/>
        <v>0</v>
      </c>
      <c r="AMJ43" s="57"/>
    </row>
    <row r="44" spans="1:1024" s="56" customFormat="1" ht="42.75" customHeight="1" x14ac:dyDescent="0.25">
      <c r="A44" s="60"/>
      <c r="B44" s="46" t="s">
        <v>382</v>
      </c>
      <c r="C44" s="47" t="s">
        <v>387</v>
      </c>
      <c r="D44" s="48" t="s">
        <v>19</v>
      </c>
      <c r="E44" s="49">
        <v>100</v>
      </c>
      <c r="F44" s="74"/>
      <c r="G44" s="74"/>
      <c r="H44" s="75">
        <f t="shared" si="22"/>
        <v>0</v>
      </c>
      <c r="I44" s="75">
        <f t="shared" si="23"/>
        <v>0</v>
      </c>
      <c r="J44" s="75">
        <f t="shared" si="24"/>
        <v>0</v>
      </c>
      <c r="K44" s="95">
        <f t="shared" si="25"/>
        <v>0</v>
      </c>
      <c r="AMJ44" s="57"/>
    </row>
    <row r="45" spans="1:1024" s="56" customFormat="1" ht="35.25" customHeight="1" x14ac:dyDescent="0.25">
      <c r="A45" s="60"/>
      <c r="B45" s="46" t="s">
        <v>383</v>
      </c>
      <c r="C45" s="47" t="s">
        <v>352</v>
      </c>
      <c r="D45" s="48" t="s">
        <v>19</v>
      </c>
      <c r="E45" s="49">
        <v>20</v>
      </c>
      <c r="F45" s="74"/>
      <c r="G45" s="74"/>
      <c r="H45" s="75">
        <f t="shared" si="22"/>
        <v>0</v>
      </c>
      <c r="I45" s="75">
        <f t="shared" si="23"/>
        <v>0</v>
      </c>
      <c r="J45" s="75">
        <f t="shared" si="24"/>
        <v>0</v>
      </c>
      <c r="K45" s="95">
        <f t="shared" si="25"/>
        <v>0</v>
      </c>
      <c r="AMJ45" s="57"/>
    </row>
    <row r="46" spans="1:1024" s="56" customFormat="1" ht="35.25" customHeight="1" x14ac:dyDescent="0.25">
      <c r="A46" s="60"/>
      <c r="B46" s="46" t="s">
        <v>384</v>
      </c>
      <c r="C46" s="47" t="s">
        <v>352</v>
      </c>
      <c r="D46" s="48" t="s">
        <v>19</v>
      </c>
      <c r="E46" s="49">
        <v>50</v>
      </c>
      <c r="F46" s="74"/>
      <c r="G46" s="74"/>
      <c r="H46" s="75">
        <f t="shared" si="22"/>
        <v>0</v>
      </c>
      <c r="I46" s="75">
        <f t="shared" si="23"/>
        <v>0</v>
      </c>
      <c r="J46" s="75">
        <f t="shared" si="24"/>
        <v>0</v>
      </c>
      <c r="K46" s="95">
        <f t="shared" si="25"/>
        <v>0</v>
      </c>
      <c r="AMJ46" s="57"/>
    </row>
    <row r="47" spans="1:1024" s="56" customFormat="1" ht="27" customHeight="1" x14ac:dyDescent="0.25">
      <c r="A47" s="60"/>
      <c r="B47" s="46" t="s">
        <v>385</v>
      </c>
      <c r="C47" s="47"/>
      <c r="D47" s="48" t="s">
        <v>67</v>
      </c>
      <c r="E47" s="49">
        <v>2</v>
      </c>
      <c r="F47" s="74"/>
      <c r="G47" s="74"/>
      <c r="H47" s="75">
        <f t="shared" si="22"/>
        <v>0</v>
      </c>
      <c r="I47" s="75">
        <f t="shared" si="23"/>
        <v>0</v>
      </c>
      <c r="J47" s="75">
        <f t="shared" si="24"/>
        <v>0</v>
      </c>
      <c r="K47" s="95">
        <f t="shared" si="25"/>
        <v>0</v>
      </c>
      <c r="AMJ47" s="57"/>
    </row>
    <row r="48" spans="1:1024" s="19" customFormat="1" outlineLevel="3" x14ac:dyDescent="0.25">
      <c r="A48" s="45"/>
      <c r="B48" s="46"/>
      <c r="C48" s="47"/>
      <c r="D48" s="48"/>
      <c r="E48" s="49"/>
      <c r="F48" s="72"/>
      <c r="G48" s="72"/>
      <c r="H48" s="42"/>
      <c r="I48" s="42"/>
      <c r="J48" s="42"/>
      <c r="K48" s="52"/>
      <c r="AMJ48"/>
    </row>
    <row r="49" spans="1:1024" s="19" customFormat="1" outlineLevel="3" x14ac:dyDescent="0.25">
      <c r="A49" s="329" t="s">
        <v>671</v>
      </c>
      <c r="B49" s="330"/>
      <c r="C49" s="330"/>
      <c r="D49" s="166"/>
      <c r="E49" s="167"/>
      <c r="F49" s="167"/>
      <c r="G49" s="167"/>
      <c r="H49" s="168"/>
      <c r="I49" s="168">
        <f>SUM(I50:I57)</f>
        <v>0</v>
      </c>
      <c r="J49" s="168">
        <f t="shared" ref="J49:K49" si="26">SUM(J50:J57)</f>
        <v>0</v>
      </c>
      <c r="K49" s="168">
        <f t="shared" si="26"/>
        <v>0</v>
      </c>
      <c r="AMJ49"/>
    </row>
    <row r="50" spans="1:1024" s="19" customFormat="1" outlineLevel="3" x14ac:dyDescent="0.25">
      <c r="A50" s="45"/>
      <c r="B50" s="384"/>
      <c r="C50" s="385"/>
      <c r="D50" s="386"/>
      <c r="E50" s="387"/>
      <c r="F50" s="41"/>
      <c r="G50" s="41"/>
      <c r="H50" s="42">
        <f t="shared" ref="H50:H57" si="27">F50+G50</f>
        <v>0</v>
      </c>
      <c r="I50" s="42">
        <f t="shared" ref="I50:I57" si="28">E50*F50</f>
        <v>0</v>
      </c>
      <c r="J50" s="42">
        <f t="shared" ref="J50:J57" si="29">E50*G50</f>
        <v>0</v>
      </c>
      <c r="K50" s="52">
        <f t="shared" ref="K50:K59" si="30">I50+J50</f>
        <v>0</v>
      </c>
      <c r="AMJ50"/>
    </row>
    <row r="51" spans="1:1024" s="19" customFormat="1" outlineLevel="3" x14ac:dyDescent="0.25">
      <c r="A51" s="45"/>
      <c r="B51" s="384"/>
      <c r="C51" s="385"/>
      <c r="D51" s="386"/>
      <c r="E51" s="387"/>
      <c r="F51" s="41"/>
      <c r="G51" s="41"/>
      <c r="H51" s="42">
        <f t="shared" si="27"/>
        <v>0</v>
      </c>
      <c r="I51" s="42">
        <f t="shared" si="28"/>
        <v>0</v>
      </c>
      <c r="J51" s="42">
        <f t="shared" si="29"/>
        <v>0</v>
      </c>
      <c r="K51" s="52">
        <f t="shared" si="30"/>
        <v>0</v>
      </c>
      <c r="AMJ51"/>
    </row>
    <row r="52" spans="1:1024" s="19" customFormat="1" outlineLevel="3" x14ac:dyDescent="0.25">
      <c r="A52" s="45"/>
      <c r="B52" s="384"/>
      <c r="C52" s="385"/>
      <c r="D52" s="386"/>
      <c r="E52" s="387"/>
      <c r="F52" s="41"/>
      <c r="G52" s="41"/>
      <c r="H52" s="42">
        <f t="shared" si="27"/>
        <v>0</v>
      </c>
      <c r="I52" s="42">
        <f t="shared" si="28"/>
        <v>0</v>
      </c>
      <c r="J52" s="42">
        <f t="shared" si="29"/>
        <v>0</v>
      </c>
      <c r="K52" s="52">
        <f t="shared" si="30"/>
        <v>0</v>
      </c>
      <c r="AMJ52"/>
    </row>
    <row r="53" spans="1:1024" s="19" customFormat="1" outlineLevel="3" x14ac:dyDescent="0.25">
      <c r="A53" s="45"/>
      <c r="B53" s="384"/>
      <c r="C53" s="385"/>
      <c r="D53" s="386"/>
      <c r="E53" s="387"/>
      <c r="F53" s="41"/>
      <c r="G53" s="41"/>
      <c r="H53" s="42">
        <f t="shared" si="27"/>
        <v>0</v>
      </c>
      <c r="I53" s="42">
        <f t="shared" si="28"/>
        <v>0</v>
      </c>
      <c r="J53" s="42">
        <f t="shared" si="29"/>
        <v>0</v>
      </c>
      <c r="K53" s="52">
        <f t="shared" si="30"/>
        <v>0</v>
      </c>
      <c r="AMJ53"/>
    </row>
    <row r="54" spans="1:1024" s="19" customFormat="1" outlineLevel="3" x14ac:dyDescent="0.25">
      <c r="A54" s="45"/>
      <c r="B54" s="384"/>
      <c r="C54" s="385"/>
      <c r="D54" s="386"/>
      <c r="E54" s="387"/>
      <c r="F54" s="41"/>
      <c r="G54" s="41"/>
      <c r="H54" s="42">
        <f t="shared" si="27"/>
        <v>0</v>
      </c>
      <c r="I54" s="42">
        <f t="shared" si="28"/>
        <v>0</v>
      </c>
      <c r="J54" s="42">
        <f t="shared" si="29"/>
        <v>0</v>
      </c>
      <c r="K54" s="52">
        <f t="shared" si="30"/>
        <v>0</v>
      </c>
      <c r="AMJ54"/>
    </row>
    <row r="55" spans="1:1024" s="19" customFormat="1" outlineLevel="3" x14ac:dyDescent="0.25">
      <c r="A55" s="45"/>
      <c r="B55" s="384"/>
      <c r="C55" s="385"/>
      <c r="D55" s="386"/>
      <c r="E55" s="387"/>
      <c r="F55" s="41"/>
      <c r="G55" s="41"/>
      <c r="H55" s="42">
        <f t="shared" si="27"/>
        <v>0</v>
      </c>
      <c r="I55" s="42">
        <f t="shared" si="28"/>
        <v>0</v>
      </c>
      <c r="J55" s="42">
        <f t="shared" si="29"/>
        <v>0</v>
      </c>
      <c r="K55" s="52">
        <f t="shared" si="30"/>
        <v>0</v>
      </c>
      <c r="AMJ55"/>
    </row>
    <row r="56" spans="1:1024" s="19" customFormat="1" outlineLevel="3" x14ac:dyDescent="0.25">
      <c r="A56" s="45"/>
      <c r="B56" s="384"/>
      <c r="C56" s="385"/>
      <c r="D56" s="386"/>
      <c r="E56" s="387"/>
      <c r="F56" s="41"/>
      <c r="G56" s="41"/>
      <c r="H56" s="42">
        <f t="shared" si="27"/>
        <v>0</v>
      </c>
      <c r="I56" s="42">
        <f t="shared" si="28"/>
        <v>0</v>
      </c>
      <c r="J56" s="42">
        <f t="shared" si="29"/>
        <v>0</v>
      </c>
      <c r="K56" s="52">
        <f t="shared" si="30"/>
        <v>0</v>
      </c>
      <c r="AMJ56"/>
    </row>
    <row r="57" spans="1:1024" s="19" customFormat="1" outlineLevel="3" x14ac:dyDescent="0.25">
      <c r="A57" s="45"/>
      <c r="B57" s="384"/>
      <c r="C57" s="385"/>
      <c r="D57" s="386"/>
      <c r="E57" s="387"/>
      <c r="F57" s="41"/>
      <c r="G57" s="41"/>
      <c r="H57" s="42">
        <f t="shared" si="27"/>
        <v>0</v>
      </c>
      <c r="I57" s="42">
        <f t="shared" si="28"/>
        <v>0</v>
      </c>
      <c r="J57" s="42">
        <f t="shared" si="29"/>
        <v>0</v>
      </c>
      <c r="K57" s="52">
        <f t="shared" si="30"/>
        <v>0</v>
      </c>
      <c r="AMJ57"/>
    </row>
    <row r="58" spans="1:1024" s="19" customFormat="1" outlineLevel="3" x14ac:dyDescent="0.25">
      <c r="A58" s="45"/>
      <c r="B58" s="46"/>
      <c r="C58" s="47"/>
      <c r="D58" s="48"/>
      <c r="E58" s="49"/>
      <c r="F58" s="72"/>
      <c r="G58" s="72"/>
      <c r="H58" s="42"/>
      <c r="I58" s="42"/>
      <c r="J58" s="42"/>
      <c r="K58" s="52"/>
      <c r="AMJ58"/>
    </row>
    <row r="59" spans="1:1024" s="19" customFormat="1" outlineLevel="3" x14ac:dyDescent="0.25">
      <c r="A59" s="45"/>
      <c r="B59" s="46"/>
      <c r="C59" s="47"/>
      <c r="D59" s="48"/>
      <c r="E59" s="49"/>
      <c r="F59" s="72"/>
      <c r="G59" s="72"/>
      <c r="H59" s="42"/>
      <c r="I59" s="42"/>
      <c r="J59" s="42"/>
      <c r="K59" s="52"/>
      <c r="AMJ59"/>
    </row>
    <row r="60" spans="1:1024" ht="35.25" customHeight="1" thickBot="1" x14ac:dyDescent="0.3">
      <c r="A60" s="341" t="s">
        <v>20</v>
      </c>
      <c r="B60" s="341"/>
      <c r="C60" s="341"/>
      <c r="D60" s="341"/>
      <c r="E60" s="73"/>
      <c r="F60" s="70"/>
      <c r="G60" s="71"/>
      <c r="H60" s="71"/>
      <c r="I60" s="77">
        <f>I10+I13+I17+I21+I25+I35+I39+I49</f>
        <v>0</v>
      </c>
      <c r="J60" s="77">
        <f t="shared" ref="J60:K60" si="31">J10+J13+J17+J21+J25+J35+J39+J49</f>
        <v>0</v>
      </c>
      <c r="K60" s="77">
        <f t="shared" si="31"/>
        <v>0</v>
      </c>
    </row>
    <row r="62" spans="1:1024" x14ac:dyDescent="0.25">
      <c r="A62" s="33"/>
      <c r="B62" s="34" t="s">
        <v>54</v>
      </c>
    </row>
  </sheetData>
  <mergeCells count="22">
    <mergeCell ref="A49:C49"/>
    <mergeCell ref="A35:C35"/>
    <mergeCell ref="A39:C39"/>
    <mergeCell ref="A60:D60"/>
    <mergeCell ref="I7:K8"/>
    <mergeCell ref="A10:C10"/>
    <mergeCell ref="A13:C13"/>
    <mergeCell ref="A17:C17"/>
    <mergeCell ref="A21:C21"/>
    <mergeCell ref="A25:C25"/>
    <mergeCell ref="A7:A9"/>
    <mergeCell ref="B7:B9"/>
    <mergeCell ref="C7:C9"/>
    <mergeCell ref="D7:D9"/>
    <mergeCell ref="E7:E9"/>
    <mergeCell ref="F7:H8"/>
    <mergeCell ref="A2:K2"/>
    <mergeCell ref="A3:K3"/>
    <mergeCell ref="A4:K4"/>
    <mergeCell ref="A5:K5"/>
    <mergeCell ref="F6:G6"/>
    <mergeCell ref="H6:K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5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9"/>
  <sheetViews>
    <sheetView zoomScale="55" zoomScaleNormal="55" workbookViewId="0">
      <pane xSplit="14" ySplit="9" topLeftCell="O10" activePane="bottomRight" state="frozen"/>
      <selection pane="topRight" activeCell="O1" sqref="O1"/>
      <selection pane="bottomLeft" activeCell="A10" sqref="A10"/>
      <selection pane="bottomRight" activeCell="O10" sqref="O10"/>
    </sheetView>
  </sheetViews>
  <sheetFormatPr defaultRowHeight="15.75" outlineLevelRow="3" x14ac:dyDescent="0.25"/>
  <cols>
    <col min="1" max="1" width="11.28515625" style="1" customWidth="1"/>
    <col min="2" max="2" width="56.42578125" style="2" customWidth="1"/>
    <col min="3" max="3" width="44.285156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5">
      <c r="A3" s="331" t="s">
        <v>427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5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26.25" customHeight="1" thickBot="1" x14ac:dyDescent="0.3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3">
      <c r="A6" s="94"/>
      <c r="B6" s="94"/>
      <c r="C6" s="94"/>
      <c r="D6" s="94"/>
      <c r="E6" s="94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3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2"/>
    </row>
    <row r="8" spans="1:1024" ht="15.75" customHeight="1" thickBot="1" x14ac:dyDescent="0.3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2"/>
    </row>
    <row r="9" spans="1:1024" ht="36" customHeight="1" thickBot="1" x14ac:dyDescent="0.3">
      <c r="A9" s="344"/>
      <c r="B9" s="345"/>
      <c r="C9" s="345"/>
      <c r="D9" s="345"/>
      <c r="E9" s="346"/>
      <c r="F9" s="68" t="s">
        <v>12</v>
      </c>
      <c r="G9" s="69" t="s">
        <v>13</v>
      </c>
      <c r="H9" s="69" t="s">
        <v>14</v>
      </c>
      <c r="I9" s="69" t="s">
        <v>12</v>
      </c>
      <c r="J9" s="69" t="s">
        <v>13</v>
      </c>
      <c r="K9" s="98" t="s">
        <v>14</v>
      </c>
    </row>
    <row r="10" spans="1:1024" s="36" customFormat="1" ht="27" customHeight="1" x14ac:dyDescent="0.25">
      <c r="A10" s="401" t="s">
        <v>330</v>
      </c>
      <c r="B10" s="402"/>
      <c r="C10" s="402"/>
      <c r="D10" s="403"/>
      <c r="E10" s="404"/>
      <c r="F10" s="404"/>
      <c r="G10" s="404"/>
      <c r="H10" s="405"/>
      <c r="I10" s="406">
        <f>SUM(I11:I13)</f>
        <v>0</v>
      </c>
      <c r="J10" s="406">
        <f>SUM(J11:J13)</f>
        <v>0</v>
      </c>
      <c r="K10" s="407">
        <f>SUM(K11:K13)</f>
        <v>0</v>
      </c>
      <c r="AMJ10" s="37"/>
    </row>
    <row r="11" spans="1:1024" s="36" customFormat="1" ht="38.25" customHeight="1" x14ac:dyDescent="0.25">
      <c r="A11" s="60"/>
      <c r="B11" s="46" t="s">
        <v>331</v>
      </c>
      <c r="C11" s="47" t="s">
        <v>337</v>
      </c>
      <c r="D11" s="48" t="s">
        <v>67</v>
      </c>
      <c r="E11" s="49">
        <v>1</v>
      </c>
      <c r="F11" s="74"/>
      <c r="G11" s="74"/>
      <c r="H11" s="75">
        <f>F11+G11</f>
        <v>0</v>
      </c>
      <c r="I11" s="75">
        <f>E11*F11</f>
        <v>0</v>
      </c>
      <c r="J11" s="75">
        <f>E11*G11</f>
        <v>0</v>
      </c>
      <c r="K11" s="95">
        <f>I11+J11</f>
        <v>0</v>
      </c>
      <c r="AMJ11" s="37"/>
    </row>
    <row r="12" spans="1:1024" s="36" customFormat="1" ht="27.75" customHeight="1" x14ac:dyDescent="0.25">
      <c r="A12" s="60"/>
      <c r="B12" s="46" t="s">
        <v>388</v>
      </c>
      <c r="C12" s="47" t="s">
        <v>389</v>
      </c>
      <c r="D12" s="48" t="s">
        <v>67</v>
      </c>
      <c r="E12" s="49">
        <v>1</v>
      </c>
      <c r="F12" s="74"/>
      <c r="G12" s="74"/>
      <c r="H12" s="75">
        <f>F12+G12</f>
        <v>0</v>
      </c>
      <c r="I12" s="75">
        <f>E12*F12</f>
        <v>0</v>
      </c>
      <c r="J12" s="75">
        <f>E12*G12</f>
        <v>0</v>
      </c>
      <c r="K12" s="95">
        <f>I12+J12</f>
        <v>0</v>
      </c>
      <c r="AMJ12" s="37"/>
    </row>
    <row r="13" spans="1:1024" s="36" customFormat="1" ht="31.5" customHeight="1" x14ac:dyDescent="0.25">
      <c r="A13" s="60"/>
      <c r="B13" s="46" t="s">
        <v>332</v>
      </c>
      <c r="C13" s="47" t="s">
        <v>333</v>
      </c>
      <c r="D13" s="48" t="s">
        <v>67</v>
      </c>
      <c r="E13" s="49">
        <v>2</v>
      </c>
      <c r="F13" s="74"/>
      <c r="G13" s="74"/>
      <c r="H13" s="75">
        <f>F13+G13</f>
        <v>0</v>
      </c>
      <c r="I13" s="75">
        <f>E13*F13</f>
        <v>0</v>
      </c>
      <c r="J13" s="75">
        <f>E13*G13</f>
        <v>0</v>
      </c>
      <c r="K13" s="95">
        <f>I13+J13</f>
        <v>0</v>
      </c>
      <c r="AMJ13" s="37"/>
    </row>
    <row r="14" spans="1:1024" s="56" customFormat="1" ht="21.75" customHeight="1" x14ac:dyDescent="0.25">
      <c r="A14" s="391" t="s">
        <v>338</v>
      </c>
      <c r="B14" s="391"/>
      <c r="C14" s="391"/>
      <c r="D14" s="392"/>
      <c r="E14" s="393"/>
      <c r="F14" s="393"/>
      <c r="G14" s="393"/>
      <c r="H14" s="394"/>
      <c r="I14" s="395">
        <f>SUM(I15:I21)</f>
        <v>0</v>
      </c>
      <c r="J14" s="395">
        <f>SUM(J15:J21)</f>
        <v>0</v>
      </c>
      <c r="K14" s="396">
        <f>SUM(K15:K21)</f>
        <v>0</v>
      </c>
      <c r="AMJ14" s="57"/>
    </row>
    <row r="15" spans="1:1024" s="56" customFormat="1" ht="38.25" customHeight="1" x14ac:dyDescent="0.25">
      <c r="A15" s="38"/>
      <c r="B15" s="46" t="s">
        <v>390</v>
      </c>
      <c r="C15" s="46" t="s">
        <v>394</v>
      </c>
      <c r="D15" s="48" t="s">
        <v>67</v>
      </c>
      <c r="E15" s="48">
        <v>32</v>
      </c>
      <c r="F15" s="74"/>
      <c r="G15" s="74"/>
      <c r="H15" s="75">
        <f t="shared" ref="H15:H21" si="0">F15+G15</f>
        <v>0</v>
      </c>
      <c r="I15" s="75">
        <f t="shared" ref="I15:I21" si="1">E15*F15</f>
        <v>0</v>
      </c>
      <c r="J15" s="75">
        <f t="shared" ref="J15:J21" si="2">E15*G15</f>
        <v>0</v>
      </c>
      <c r="K15" s="95">
        <f t="shared" ref="K15:K21" si="3">I15+J15</f>
        <v>0</v>
      </c>
      <c r="AMJ15" s="57"/>
    </row>
    <row r="16" spans="1:1024" s="56" customFormat="1" ht="36" customHeight="1" x14ac:dyDescent="0.25">
      <c r="A16" s="38"/>
      <c r="B16" s="46" t="s">
        <v>391</v>
      </c>
      <c r="C16" s="46" t="s">
        <v>396</v>
      </c>
      <c r="D16" s="48" t="s">
        <v>67</v>
      </c>
      <c r="E16" s="48">
        <v>3</v>
      </c>
      <c r="F16" s="74"/>
      <c r="G16" s="74"/>
      <c r="H16" s="75">
        <f t="shared" si="0"/>
        <v>0</v>
      </c>
      <c r="I16" s="75">
        <f t="shared" si="1"/>
        <v>0</v>
      </c>
      <c r="J16" s="75">
        <f t="shared" si="2"/>
        <v>0</v>
      </c>
      <c r="K16" s="95">
        <f t="shared" si="3"/>
        <v>0</v>
      </c>
      <c r="AMJ16" s="57"/>
    </row>
    <row r="17" spans="1:1024" s="56" customFormat="1" ht="33.75" customHeight="1" x14ac:dyDescent="0.25">
      <c r="A17" s="38"/>
      <c r="B17" s="46" t="s">
        <v>392</v>
      </c>
      <c r="C17" s="46" t="s">
        <v>397</v>
      </c>
      <c r="D17" s="48" t="s">
        <v>67</v>
      </c>
      <c r="E17" s="48">
        <v>3</v>
      </c>
      <c r="F17" s="74"/>
      <c r="G17" s="74"/>
      <c r="H17" s="75">
        <f t="shared" si="0"/>
        <v>0</v>
      </c>
      <c r="I17" s="75">
        <f t="shared" si="1"/>
        <v>0</v>
      </c>
      <c r="J17" s="75">
        <f t="shared" si="2"/>
        <v>0</v>
      </c>
      <c r="K17" s="95">
        <f t="shared" si="3"/>
        <v>0</v>
      </c>
      <c r="AMJ17" s="57"/>
    </row>
    <row r="18" spans="1:1024" s="56" customFormat="1" ht="31.5" x14ac:dyDescent="0.25">
      <c r="A18" s="38"/>
      <c r="B18" s="46" t="s">
        <v>393</v>
      </c>
      <c r="C18" s="46" t="s">
        <v>395</v>
      </c>
      <c r="D18" s="48" t="s">
        <v>67</v>
      </c>
      <c r="E18" s="48">
        <v>3</v>
      </c>
      <c r="F18" s="74"/>
      <c r="G18" s="74"/>
      <c r="H18" s="75">
        <f t="shared" si="0"/>
        <v>0</v>
      </c>
      <c r="I18" s="75">
        <f t="shared" si="1"/>
        <v>0</v>
      </c>
      <c r="J18" s="75">
        <f t="shared" si="2"/>
        <v>0</v>
      </c>
      <c r="K18" s="95">
        <f t="shared" si="3"/>
        <v>0</v>
      </c>
      <c r="AMJ18" s="57"/>
    </row>
    <row r="19" spans="1:1024" s="56" customFormat="1" ht="31.5" x14ac:dyDescent="0.25">
      <c r="A19" s="38"/>
      <c r="B19" s="46" t="s">
        <v>398</v>
      </c>
      <c r="C19" s="46" t="s">
        <v>399</v>
      </c>
      <c r="D19" s="48" t="s">
        <v>67</v>
      </c>
      <c r="E19" s="48">
        <v>2</v>
      </c>
      <c r="F19" s="74"/>
      <c r="G19" s="74"/>
      <c r="H19" s="75">
        <f t="shared" si="0"/>
        <v>0</v>
      </c>
      <c r="I19" s="75">
        <f t="shared" si="1"/>
        <v>0</v>
      </c>
      <c r="J19" s="75">
        <f t="shared" si="2"/>
        <v>0</v>
      </c>
      <c r="K19" s="95">
        <f t="shared" si="3"/>
        <v>0</v>
      </c>
      <c r="AMJ19" s="57"/>
    </row>
    <row r="20" spans="1:1024" s="56" customFormat="1" ht="35.25" customHeight="1" x14ac:dyDescent="0.25">
      <c r="A20" s="38"/>
      <c r="B20" s="46" t="s">
        <v>400</v>
      </c>
      <c r="C20" s="46" t="s">
        <v>401</v>
      </c>
      <c r="D20" s="48" t="s">
        <v>67</v>
      </c>
      <c r="E20" s="48">
        <v>1</v>
      </c>
      <c r="F20" s="74"/>
      <c r="G20" s="74"/>
      <c r="H20" s="75">
        <f t="shared" si="0"/>
        <v>0</v>
      </c>
      <c r="I20" s="75">
        <f t="shared" si="1"/>
        <v>0</v>
      </c>
      <c r="J20" s="75">
        <f t="shared" si="2"/>
        <v>0</v>
      </c>
      <c r="K20" s="95">
        <f t="shared" si="3"/>
        <v>0</v>
      </c>
      <c r="AMJ20" s="57"/>
    </row>
    <row r="21" spans="1:1024" s="56" customFormat="1" ht="42" customHeight="1" x14ac:dyDescent="0.25">
      <c r="A21" s="38"/>
      <c r="B21" s="46" t="s">
        <v>402</v>
      </c>
      <c r="C21" s="46" t="s">
        <v>403</v>
      </c>
      <c r="D21" s="48" t="s">
        <v>67</v>
      </c>
      <c r="E21" s="48">
        <v>4</v>
      </c>
      <c r="F21" s="74"/>
      <c r="G21" s="74"/>
      <c r="H21" s="75">
        <f t="shared" si="0"/>
        <v>0</v>
      </c>
      <c r="I21" s="75">
        <f t="shared" si="1"/>
        <v>0</v>
      </c>
      <c r="J21" s="75">
        <f t="shared" si="2"/>
        <v>0</v>
      </c>
      <c r="K21" s="95">
        <f t="shared" si="3"/>
        <v>0</v>
      </c>
      <c r="AMJ21" s="57"/>
    </row>
    <row r="22" spans="1:1024" s="56" customFormat="1" ht="21.75" customHeight="1" x14ac:dyDescent="0.25">
      <c r="A22" s="391" t="s">
        <v>342</v>
      </c>
      <c r="B22" s="391"/>
      <c r="C22" s="391"/>
      <c r="D22" s="392"/>
      <c r="E22" s="393"/>
      <c r="F22" s="393"/>
      <c r="G22" s="393"/>
      <c r="H22" s="394"/>
      <c r="I22" s="395">
        <f>SUM(I23:I25)</f>
        <v>0</v>
      </c>
      <c r="J22" s="395">
        <f>SUM(J23:J25)</f>
        <v>0</v>
      </c>
      <c r="K22" s="396">
        <f>SUM(K23:K25)</f>
        <v>0</v>
      </c>
      <c r="AMJ22" s="57"/>
    </row>
    <row r="23" spans="1:1024" s="56" customFormat="1" ht="31.5" x14ac:dyDescent="0.25">
      <c r="A23" s="60"/>
      <c r="B23" s="46" t="s">
        <v>343</v>
      </c>
      <c r="C23" s="47" t="s">
        <v>405</v>
      </c>
      <c r="D23" s="48" t="s">
        <v>19</v>
      </c>
      <c r="E23" s="49">
        <v>200</v>
      </c>
      <c r="F23" s="74"/>
      <c r="G23" s="74"/>
      <c r="H23" s="75">
        <f t="shared" ref="H23:H25" si="4">F23+G23</f>
        <v>0</v>
      </c>
      <c r="I23" s="75">
        <f t="shared" ref="I23:I25" si="5">E23*F23</f>
        <v>0</v>
      </c>
      <c r="J23" s="75">
        <f t="shared" ref="J23:J25" si="6">E23*G23</f>
        <v>0</v>
      </c>
      <c r="K23" s="95">
        <f t="shared" ref="K23:K25" si="7">I23+J23</f>
        <v>0</v>
      </c>
      <c r="AMJ23" s="57"/>
    </row>
    <row r="24" spans="1:1024" s="56" customFormat="1" ht="31.5" x14ac:dyDescent="0.25">
      <c r="A24" s="60"/>
      <c r="B24" s="46" t="s">
        <v>344</v>
      </c>
      <c r="C24" s="47" t="s">
        <v>404</v>
      </c>
      <c r="D24" s="48" t="s">
        <v>19</v>
      </c>
      <c r="E24" s="49">
        <v>100</v>
      </c>
      <c r="F24" s="74"/>
      <c r="G24" s="74"/>
      <c r="H24" s="75">
        <f t="shared" si="4"/>
        <v>0</v>
      </c>
      <c r="I24" s="75">
        <f t="shared" si="5"/>
        <v>0</v>
      </c>
      <c r="J24" s="75">
        <f t="shared" si="6"/>
        <v>0</v>
      </c>
      <c r="K24" s="95">
        <f t="shared" si="7"/>
        <v>0</v>
      </c>
      <c r="AMJ24" s="57"/>
    </row>
    <row r="25" spans="1:1024" s="56" customFormat="1" ht="31.5" x14ac:dyDescent="0.25">
      <c r="A25" s="397"/>
      <c r="B25" s="384" t="s">
        <v>345</v>
      </c>
      <c r="C25" s="385" t="s">
        <v>406</v>
      </c>
      <c r="D25" s="386" t="s">
        <v>19</v>
      </c>
      <c r="E25" s="387">
        <v>10</v>
      </c>
      <c r="F25" s="398"/>
      <c r="G25" s="398"/>
      <c r="H25" s="399">
        <f t="shared" si="4"/>
        <v>0</v>
      </c>
      <c r="I25" s="399">
        <f t="shared" si="5"/>
        <v>0</v>
      </c>
      <c r="J25" s="399">
        <f t="shared" si="6"/>
        <v>0</v>
      </c>
      <c r="K25" s="400">
        <f t="shared" si="7"/>
        <v>0</v>
      </c>
      <c r="AMJ25" s="57"/>
    </row>
    <row r="26" spans="1:1024" s="56" customFormat="1" ht="21.75" customHeight="1" x14ac:dyDescent="0.25">
      <c r="A26" s="391" t="s">
        <v>346</v>
      </c>
      <c r="B26" s="391"/>
      <c r="C26" s="391"/>
      <c r="D26" s="392"/>
      <c r="E26" s="393"/>
      <c r="F26" s="393"/>
      <c r="G26" s="393"/>
      <c r="H26" s="394"/>
      <c r="I26" s="395">
        <f>SUM(I27:I30)</f>
        <v>0</v>
      </c>
      <c r="J26" s="395">
        <f>SUM(J27:J30)</f>
        <v>0</v>
      </c>
      <c r="K26" s="396">
        <f>SUM(K27:K30)</f>
        <v>0</v>
      </c>
      <c r="AMJ26" s="57"/>
    </row>
    <row r="27" spans="1:1024" s="56" customFormat="1" ht="29.25" customHeight="1" x14ac:dyDescent="0.25">
      <c r="A27" s="60"/>
      <c r="B27" s="46" t="s">
        <v>347</v>
      </c>
      <c r="C27" s="47" t="s">
        <v>348</v>
      </c>
      <c r="D27" s="48" t="s">
        <v>67</v>
      </c>
      <c r="E27" s="49">
        <v>8</v>
      </c>
      <c r="F27" s="74"/>
      <c r="G27" s="74"/>
      <c r="H27" s="75">
        <f t="shared" ref="H27:H30" si="8">F27+G27</f>
        <v>0</v>
      </c>
      <c r="I27" s="75">
        <f t="shared" ref="I27:I30" si="9">E27*F27</f>
        <v>0</v>
      </c>
      <c r="J27" s="75">
        <f t="shared" ref="J27:J30" si="10">E27*G27</f>
        <v>0</v>
      </c>
      <c r="K27" s="95">
        <f t="shared" ref="K27:K30" si="11">I27+J27</f>
        <v>0</v>
      </c>
      <c r="AMJ27" s="57"/>
    </row>
    <row r="28" spans="1:1024" s="56" customFormat="1" ht="31.5" x14ac:dyDescent="0.25">
      <c r="A28" s="60"/>
      <c r="B28" s="46" t="s">
        <v>407</v>
      </c>
      <c r="C28" s="47" t="s">
        <v>387</v>
      </c>
      <c r="D28" s="48" t="s">
        <v>19</v>
      </c>
      <c r="E28" s="49">
        <v>150</v>
      </c>
      <c r="F28" s="74"/>
      <c r="G28" s="74"/>
      <c r="H28" s="75">
        <f t="shared" si="8"/>
        <v>0</v>
      </c>
      <c r="I28" s="75">
        <f t="shared" si="9"/>
        <v>0</v>
      </c>
      <c r="J28" s="75">
        <f t="shared" si="10"/>
        <v>0</v>
      </c>
      <c r="K28" s="95">
        <f t="shared" si="11"/>
        <v>0</v>
      </c>
      <c r="AMJ28" s="57"/>
    </row>
    <row r="29" spans="1:1024" s="56" customFormat="1" ht="31.5" x14ac:dyDescent="0.25">
      <c r="A29" s="60"/>
      <c r="B29" s="46" t="s">
        <v>350</v>
      </c>
      <c r="C29" s="47" t="s">
        <v>352</v>
      </c>
      <c r="D29" s="48" t="s">
        <v>19</v>
      </c>
      <c r="E29" s="49">
        <v>50</v>
      </c>
      <c r="F29" s="74"/>
      <c r="G29" s="74"/>
      <c r="H29" s="75">
        <f t="shared" ref="H29" si="12">F29+G29</f>
        <v>0</v>
      </c>
      <c r="I29" s="75">
        <f t="shared" ref="I29" si="13">E29*F29</f>
        <v>0</v>
      </c>
      <c r="J29" s="75">
        <f t="shared" ref="J29" si="14">E29*G29</f>
        <v>0</v>
      </c>
      <c r="K29" s="95">
        <f t="shared" ref="K29" si="15">I29+J29</f>
        <v>0</v>
      </c>
      <c r="AMJ29" s="57"/>
    </row>
    <row r="30" spans="1:1024" s="56" customFormat="1" ht="31.5" x14ac:dyDescent="0.25">
      <c r="A30" s="60"/>
      <c r="B30" s="46" t="s">
        <v>408</v>
      </c>
      <c r="C30" s="47" t="s">
        <v>409</v>
      </c>
      <c r="D30" s="48" t="s">
        <v>19</v>
      </c>
      <c r="E30" s="49">
        <v>10</v>
      </c>
      <c r="F30" s="74"/>
      <c r="G30" s="74"/>
      <c r="H30" s="75">
        <f t="shared" si="8"/>
        <v>0</v>
      </c>
      <c r="I30" s="75">
        <f t="shared" si="9"/>
        <v>0</v>
      </c>
      <c r="J30" s="75">
        <f t="shared" si="10"/>
        <v>0</v>
      </c>
      <c r="K30" s="95">
        <f t="shared" si="11"/>
        <v>0</v>
      </c>
      <c r="AMJ30" s="57"/>
    </row>
    <row r="31" spans="1:1024" s="56" customFormat="1" ht="21.75" customHeight="1" x14ac:dyDescent="0.25">
      <c r="A31" s="391" t="s">
        <v>410</v>
      </c>
      <c r="B31" s="391"/>
      <c r="C31" s="391"/>
      <c r="D31" s="392"/>
      <c r="E31" s="393"/>
      <c r="F31" s="393"/>
      <c r="G31" s="393"/>
      <c r="H31" s="394"/>
      <c r="I31" s="395">
        <f>SUM(I32:I34)</f>
        <v>0</v>
      </c>
      <c r="J31" s="395">
        <f>SUM(J32:J34)</f>
        <v>0</v>
      </c>
      <c r="K31" s="396">
        <f>SUM(K32:K34)</f>
        <v>0</v>
      </c>
      <c r="AMJ31" s="57"/>
    </row>
    <row r="32" spans="1:1024" s="56" customFormat="1" ht="36" customHeight="1" x14ac:dyDescent="0.25">
      <c r="A32" s="60"/>
      <c r="B32" s="46" t="s">
        <v>412</v>
      </c>
      <c r="C32" s="47" t="s">
        <v>411</v>
      </c>
      <c r="D32" s="48" t="s">
        <v>67</v>
      </c>
      <c r="E32" s="49">
        <v>4</v>
      </c>
      <c r="F32" s="74"/>
      <c r="G32" s="74"/>
      <c r="H32" s="75">
        <f t="shared" ref="H32:H34" si="16">F32+G32</f>
        <v>0</v>
      </c>
      <c r="I32" s="75">
        <f t="shared" ref="I32:I34" si="17">E32*F32</f>
        <v>0</v>
      </c>
      <c r="J32" s="75">
        <f t="shared" ref="J32:J34" si="18">E32*G32</f>
        <v>0</v>
      </c>
      <c r="K32" s="95">
        <f t="shared" ref="K32:K34" si="19">I32+J32</f>
        <v>0</v>
      </c>
      <c r="AMJ32" s="57"/>
    </row>
    <row r="33" spans="1:1024" s="56" customFormat="1" ht="35.25" customHeight="1" x14ac:dyDescent="0.25">
      <c r="A33" s="60"/>
      <c r="B33" s="46" t="s">
        <v>413</v>
      </c>
      <c r="C33" s="47" t="s">
        <v>396</v>
      </c>
      <c r="D33" s="48" t="s">
        <v>67</v>
      </c>
      <c r="E33" s="49">
        <v>1</v>
      </c>
      <c r="F33" s="74"/>
      <c r="G33" s="74"/>
      <c r="H33" s="75">
        <f t="shared" si="16"/>
        <v>0</v>
      </c>
      <c r="I33" s="75">
        <f t="shared" si="17"/>
        <v>0</v>
      </c>
      <c r="J33" s="75">
        <f t="shared" si="18"/>
        <v>0</v>
      </c>
      <c r="K33" s="95">
        <f t="shared" si="19"/>
        <v>0</v>
      </c>
      <c r="AMJ33" s="57"/>
    </row>
    <row r="34" spans="1:1024" s="56" customFormat="1" ht="35.25" customHeight="1" x14ac:dyDescent="0.25">
      <c r="A34" s="60"/>
      <c r="B34" s="46" t="s">
        <v>414</v>
      </c>
      <c r="C34" s="47" t="s">
        <v>397</v>
      </c>
      <c r="D34" s="48" t="s">
        <v>67</v>
      </c>
      <c r="E34" s="49">
        <v>1</v>
      </c>
      <c r="F34" s="74"/>
      <c r="G34" s="74"/>
      <c r="H34" s="75">
        <f t="shared" si="16"/>
        <v>0</v>
      </c>
      <c r="I34" s="75">
        <f t="shared" si="17"/>
        <v>0</v>
      </c>
      <c r="J34" s="75">
        <f t="shared" si="18"/>
        <v>0</v>
      </c>
      <c r="K34" s="95">
        <f t="shared" si="19"/>
        <v>0</v>
      </c>
      <c r="AMJ34" s="57"/>
    </row>
    <row r="35" spans="1:1024" s="19" customFormat="1" outlineLevel="3" x14ac:dyDescent="0.25">
      <c r="A35" s="45"/>
      <c r="B35" s="46"/>
      <c r="C35" s="47"/>
      <c r="D35" s="48"/>
      <c r="E35" s="49"/>
      <c r="F35" s="72"/>
      <c r="G35" s="72"/>
      <c r="H35" s="42"/>
      <c r="I35" s="42"/>
      <c r="J35" s="42"/>
      <c r="K35" s="42"/>
      <c r="AMJ35"/>
    </row>
    <row r="36" spans="1:1024" s="19" customFormat="1" outlineLevel="3" x14ac:dyDescent="0.25">
      <c r="A36" s="329" t="s">
        <v>671</v>
      </c>
      <c r="B36" s="330"/>
      <c r="C36" s="330"/>
      <c r="D36" s="166"/>
      <c r="E36" s="167"/>
      <c r="F36" s="167"/>
      <c r="G36" s="167"/>
      <c r="H36" s="168"/>
      <c r="I36" s="168">
        <f>SUM(I37:I44)</f>
        <v>0</v>
      </c>
      <c r="J36" s="168">
        <f t="shared" ref="J36:K36" si="20">SUM(J37:J44)</f>
        <v>0</v>
      </c>
      <c r="K36" s="168">
        <f t="shared" si="20"/>
        <v>0</v>
      </c>
      <c r="AMJ36"/>
    </row>
    <row r="37" spans="1:1024" s="19" customFormat="1" outlineLevel="3" x14ac:dyDescent="0.25">
      <c r="A37" s="45"/>
      <c r="B37" s="384"/>
      <c r="C37" s="385"/>
      <c r="D37" s="386"/>
      <c r="E37" s="387"/>
      <c r="F37" s="41"/>
      <c r="G37" s="41"/>
      <c r="H37" s="42">
        <f t="shared" ref="H37:H44" si="21">F37+G37</f>
        <v>0</v>
      </c>
      <c r="I37" s="42">
        <f t="shared" ref="I37:I44" si="22">E37*F37</f>
        <v>0</v>
      </c>
      <c r="J37" s="42">
        <f t="shared" ref="J37:J44" si="23">E37*G37</f>
        <v>0</v>
      </c>
      <c r="K37" s="52">
        <f t="shared" ref="K37:K44" si="24">I37+J37</f>
        <v>0</v>
      </c>
      <c r="AMJ37"/>
    </row>
    <row r="38" spans="1:1024" s="19" customFormat="1" outlineLevel="3" x14ac:dyDescent="0.25">
      <c r="A38" s="45"/>
      <c r="B38" s="384"/>
      <c r="C38" s="385"/>
      <c r="D38" s="386"/>
      <c r="E38" s="387"/>
      <c r="F38" s="41"/>
      <c r="G38" s="41"/>
      <c r="H38" s="42">
        <f t="shared" si="21"/>
        <v>0</v>
      </c>
      <c r="I38" s="42">
        <f t="shared" si="22"/>
        <v>0</v>
      </c>
      <c r="J38" s="42">
        <f t="shared" si="23"/>
        <v>0</v>
      </c>
      <c r="K38" s="52">
        <f t="shared" si="24"/>
        <v>0</v>
      </c>
      <c r="AMJ38"/>
    </row>
    <row r="39" spans="1:1024" s="19" customFormat="1" outlineLevel="3" x14ac:dyDescent="0.25">
      <c r="A39" s="45"/>
      <c r="B39" s="384"/>
      <c r="C39" s="385"/>
      <c r="D39" s="386"/>
      <c r="E39" s="387"/>
      <c r="F39" s="41"/>
      <c r="G39" s="41"/>
      <c r="H39" s="42">
        <f t="shared" si="21"/>
        <v>0</v>
      </c>
      <c r="I39" s="42">
        <f t="shared" si="22"/>
        <v>0</v>
      </c>
      <c r="J39" s="42">
        <f t="shared" si="23"/>
        <v>0</v>
      </c>
      <c r="K39" s="52">
        <f t="shared" si="24"/>
        <v>0</v>
      </c>
      <c r="AMJ39"/>
    </row>
    <row r="40" spans="1:1024" s="19" customFormat="1" outlineLevel="3" x14ac:dyDescent="0.25">
      <c r="A40" s="45"/>
      <c r="B40" s="384"/>
      <c r="C40" s="385"/>
      <c r="D40" s="386"/>
      <c r="E40" s="387"/>
      <c r="F40" s="41"/>
      <c r="G40" s="41"/>
      <c r="H40" s="42">
        <f t="shared" si="21"/>
        <v>0</v>
      </c>
      <c r="I40" s="42">
        <f t="shared" si="22"/>
        <v>0</v>
      </c>
      <c r="J40" s="42">
        <f t="shared" si="23"/>
        <v>0</v>
      </c>
      <c r="K40" s="52">
        <f t="shared" si="24"/>
        <v>0</v>
      </c>
      <c r="AMJ40"/>
    </row>
    <row r="41" spans="1:1024" s="19" customFormat="1" outlineLevel="3" x14ac:dyDescent="0.25">
      <c r="A41" s="45"/>
      <c r="B41" s="384"/>
      <c r="C41" s="385"/>
      <c r="D41" s="386"/>
      <c r="E41" s="387"/>
      <c r="F41" s="41"/>
      <c r="G41" s="41"/>
      <c r="H41" s="42">
        <f t="shared" si="21"/>
        <v>0</v>
      </c>
      <c r="I41" s="42">
        <f t="shared" si="22"/>
        <v>0</v>
      </c>
      <c r="J41" s="42">
        <f t="shared" si="23"/>
        <v>0</v>
      </c>
      <c r="K41" s="52">
        <f t="shared" si="24"/>
        <v>0</v>
      </c>
      <c r="AMJ41"/>
    </row>
    <row r="42" spans="1:1024" s="19" customFormat="1" outlineLevel="3" x14ac:dyDescent="0.25">
      <c r="A42" s="45"/>
      <c r="B42" s="384"/>
      <c r="C42" s="385"/>
      <c r="D42" s="386"/>
      <c r="E42" s="387"/>
      <c r="F42" s="41"/>
      <c r="G42" s="41"/>
      <c r="H42" s="42">
        <f t="shared" si="21"/>
        <v>0</v>
      </c>
      <c r="I42" s="42">
        <f t="shared" si="22"/>
        <v>0</v>
      </c>
      <c r="J42" s="42">
        <f t="shared" si="23"/>
        <v>0</v>
      </c>
      <c r="K42" s="52">
        <f t="shared" si="24"/>
        <v>0</v>
      </c>
      <c r="AMJ42"/>
    </row>
    <row r="43" spans="1:1024" s="19" customFormat="1" outlineLevel="3" x14ac:dyDescent="0.25">
      <c r="A43" s="45"/>
      <c r="B43" s="384"/>
      <c r="C43" s="385"/>
      <c r="D43" s="386"/>
      <c r="E43" s="387"/>
      <c r="F43" s="41"/>
      <c r="G43" s="41"/>
      <c r="H43" s="42">
        <f t="shared" si="21"/>
        <v>0</v>
      </c>
      <c r="I43" s="42">
        <f t="shared" si="22"/>
        <v>0</v>
      </c>
      <c r="J43" s="42">
        <f t="shared" si="23"/>
        <v>0</v>
      </c>
      <c r="K43" s="52">
        <f t="shared" si="24"/>
        <v>0</v>
      </c>
      <c r="AMJ43"/>
    </row>
    <row r="44" spans="1:1024" s="19" customFormat="1" outlineLevel="3" x14ac:dyDescent="0.25">
      <c r="A44" s="45"/>
      <c r="B44" s="384"/>
      <c r="C44" s="385"/>
      <c r="D44" s="386"/>
      <c r="E44" s="387"/>
      <c r="F44" s="41"/>
      <c r="G44" s="41"/>
      <c r="H44" s="42">
        <f t="shared" si="21"/>
        <v>0</v>
      </c>
      <c r="I44" s="42">
        <f t="shared" si="22"/>
        <v>0</v>
      </c>
      <c r="J44" s="42">
        <f t="shared" si="23"/>
        <v>0</v>
      </c>
      <c r="K44" s="52">
        <f t="shared" si="24"/>
        <v>0</v>
      </c>
      <c r="AMJ44"/>
    </row>
    <row r="45" spans="1:1024" s="19" customFormat="1" outlineLevel="3" x14ac:dyDescent="0.25">
      <c r="A45" s="45"/>
      <c r="B45" s="46"/>
      <c r="C45" s="47"/>
      <c r="D45" s="48"/>
      <c r="E45" s="49"/>
      <c r="F45" s="72"/>
      <c r="G45" s="72"/>
      <c r="H45" s="42"/>
      <c r="I45" s="42"/>
      <c r="J45" s="42"/>
      <c r="K45" s="42"/>
      <c r="AMJ45"/>
    </row>
    <row r="46" spans="1:1024" s="19" customFormat="1" outlineLevel="3" x14ac:dyDescent="0.25">
      <c r="A46" s="45"/>
      <c r="B46" s="46"/>
      <c r="C46" s="47"/>
      <c r="D46" s="48"/>
      <c r="E46" s="49"/>
      <c r="F46" s="72"/>
      <c r="G46" s="72"/>
      <c r="H46" s="42"/>
      <c r="I46" s="42"/>
      <c r="J46" s="42"/>
      <c r="K46" s="42"/>
      <c r="AMJ46"/>
    </row>
    <row r="47" spans="1:1024" ht="35.25" customHeight="1" thickBot="1" x14ac:dyDescent="0.3">
      <c r="A47" s="341" t="s">
        <v>20</v>
      </c>
      <c r="B47" s="341"/>
      <c r="C47" s="341"/>
      <c r="D47" s="341"/>
      <c r="E47" s="73"/>
      <c r="F47" s="70"/>
      <c r="G47" s="71"/>
      <c r="H47" s="71"/>
      <c r="I47" s="77">
        <f>I10+I14+I22+I26+I31+I36</f>
        <v>0</v>
      </c>
      <c r="J47" s="77">
        <f t="shared" ref="J47:K47" si="25">J10+J14+J22+J26+J31+J36</f>
        <v>0</v>
      </c>
      <c r="K47" s="97">
        <f t="shared" si="25"/>
        <v>0</v>
      </c>
    </row>
    <row r="49" spans="1:2" x14ac:dyDescent="0.25">
      <c r="A49" s="33"/>
      <c r="B49" s="34" t="s">
        <v>54</v>
      </c>
    </row>
  </sheetData>
  <mergeCells count="20">
    <mergeCell ref="A36:C36"/>
    <mergeCell ref="A47:D47"/>
    <mergeCell ref="I7:K8"/>
    <mergeCell ref="A10:C10"/>
    <mergeCell ref="A14:C14"/>
    <mergeCell ref="A22:C22"/>
    <mergeCell ref="A26:C26"/>
    <mergeCell ref="E7:E9"/>
    <mergeCell ref="F7:H8"/>
    <mergeCell ref="A31:C31"/>
    <mergeCell ref="A7:A9"/>
    <mergeCell ref="B7:B9"/>
    <mergeCell ref="C7:C9"/>
    <mergeCell ref="D7:D9"/>
    <mergeCell ref="A2:K2"/>
    <mergeCell ref="A3:K3"/>
    <mergeCell ref="A4:K4"/>
    <mergeCell ref="A5:K5"/>
    <mergeCell ref="F6:G6"/>
    <mergeCell ref="H6:K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5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9"/>
  <sheetViews>
    <sheetView zoomScale="55" zoomScaleNormal="55" workbookViewId="0">
      <pane xSplit="14" ySplit="9" topLeftCell="O10" activePane="bottomRight" state="frozen"/>
      <selection pane="topRight" activeCell="O1" sqref="O1"/>
      <selection pane="bottomLeft" activeCell="A10" sqref="A10"/>
      <selection pane="bottomRight" activeCell="O10" sqref="O10"/>
    </sheetView>
  </sheetViews>
  <sheetFormatPr defaultRowHeight="15.75" outlineLevelRow="3" x14ac:dyDescent="0.25"/>
  <cols>
    <col min="1" max="1" width="11.28515625" style="1" customWidth="1"/>
    <col min="2" max="2" width="56.42578125" style="2" customWidth="1"/>
    <col min="3" max="3" width="44.285156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18.7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5">
      <c r="A3" s="331" t="s">
        <v>428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5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15" customHeight="1" thickBot="1" x14ac:dyDescent="0.3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3">
      <c r="A6" s="94"/>
      <c r="B6" s="94"/>
      <c r="C6" s="94"/>
      <c r="D6" s="94"/>
      <c r="E6" s="94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3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2"/>
    </row>
    <row r="8" spans="1:1024" ht="15.75" customHeight="1" thickBot="1" x14ac:dyDescent="0.3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2"/>
    </row>
    <row r="9" spans="1:1024" ht="36" customHeight="1" thickBot="1" x14ac:dyDescent="0.3">
      <c r="A9" s="344"/>
      <c r="B9" s="345"/>
      <c r="C9" s="345"/>
      <c r="D9" s="345"/>
      <c r="E9" s="346"/>
      <c r="F9" s="68" t="s">
        <v>12</v>
      </c>
      <c r="G9" s="69" t="s">
        <v>13</v>
      </c>
      <c r="H9" s="69" t="s">
        <v>14</v>
      </c>
      <c r="I9" s="69" t="s">
        <v>12</v>
      </c>
      <c r="J9" s="69" t="s">
        <v>13</v>
      </c>
      <c r="K9" s="98" t="s">
        <v>14</v>
      </c>
    </row>
    <row r="10" spans="1:1024" s="36" customFormat="1" ht="23.25" customHeight="1" x14ac:dyDescent="0.25">
      <c r="A10" s="342" t="s">
        <v>415</v>
      </c>
      <c r="B10" s="343"/>
      <c r="C10" s="343"/>
      <c r="D10" s="78"/>
      <c r="E10" s="79"/>
      <c r="F10" s="79"/>
      <c r="G10" s="79"/>
      <c r="H10" s="80"/>
      <c r="I10" s="81">
        <f>SUM(I11:I15)</f>
        <v>0</v>
      </c>
      <c r="J10" s="81">
        <f>SUM(J11:J15)</f>
        <v>0</v>
      </c>
      <c r="K10" s="82">
        <f>SUM(K11:K15)</f>
        <v>0</v>
      </c>
      <c r="AMJ10" s="37"/>
    </row>
    <row r="11" spans="1:1024" s="36" customFormat="1" ht="30" customHeight="1" x14ac:dyDescent="0.25">
      <c r="A11" s="60"/>
      <c r="B11" s="46" t="s">
        <v>416</v>
      </c>
      <c r="C11" s="47" t="s">
        <v>417</v>
      </c>
      <c r="D11" s="48" t="s">
        <v>67</v>
      </c>
      <c r="E11" s="49">
        <v>1</v>
      </c>
      <c r="F11" s="74"/>
      <c r="G11" s="74"/>
      <c r="H11" s="75">
        <f>F11+G11</f>
        <v>0</v>
      </c>
      <c r="I11" s="75">
        <f>E11*F11</f>
        <v>0</v>
      </c>
      <c r="J11" s="75">
        <f>E11*G11</f>
        <v>0</v>
      </c>
      <c r="K11" s="95">
        <f>I11+J11</f>
        <v>0</v>
      </c>
      <c r="AMJ11" s="37"/>
    </row>
    <row r="12" spans="1:1024" s="36" customFormat="1" ht="30" customHeight="1" x14ac:dyDescent="0.25">
      <c r="A12" s="60"/>
      <c r="B12" s="46" t="s">
        <v>418</v>
      </c>
      <c r="C12" s="47" t="s">
        <v>421</v>
      </c>
      <c r="D12" s="48" t="s">
        <v>67</v>
      </c>
      <c r="E12" s="49">
        <v>10</v>
      </c>
      <c r="F12" s="74"/>
      <c r="G12" s="74"/>
      <c r="H12" s="75">
        <f t="shared" ref="H12:H15" si="0">F12+G12</f>
        <v>0</v>
      </c>
      <c r="I12" s="75">
        <f t="shared" ref="I12:I15" si="1">E12*F12</f>
        <v>0</v>
      </c>
      <c r="J12" s="75">
        <f t="shared" ref="J12:J15" si="2">E12*G12</f>
        <v>0</v>
      </c>
      <c r="K12" s="95">
        <f t="shared" ref="K12:K15" si="3">I12+J12</f>
        <v>0</v>
      </c>
      <c r="AMJ12" s="37"/>
    </row>
    <row r="13" spans="1:1024" s="36" customFormat="1" ht="30" customHeight="1" x14ac:dyDescent="0.25">
      <c r="A13" s="60"/>
      <c r="B13" s="46" t="s">
        <v>419</v>
      </c>
      <c r="C13" s="47"/>
      <c r="D13" s="48" t="s">
        <v>67</v>
      </c>
      <c r="E13" s="49">
        <v>11</v>
      </c>
      <c r="F13" s="74"/>
      <c r="G13" s="74"/>
      <c r="H13" s="75">
        <f t="shared" si="0"/>
        <v>0</v>
      </c>
      <c r="I13" s="75">
        <f t="shared" si="1"/>
        <v>0</v>
      </c>
      <c r="J13" s="75">
        <f t="shared" si="2"/>
        <v>0</v>
      </c>
      <c r="K13" s="95">
        <f t="shared" si="3"/>
        <v>0</v>
      </c>
      <c r="AMJ13" s="37"/>
    </row>
    <row r="14" spans="1:1024" s="36" customFormat="1" ht="30" customHeight="1" x14ac:dyDescent="0.25">
      <c r="A14" s="60"/>
      <c r="B14" s="46" t="s">
        <v>422</v>
      </c>
      <c r="C14" s="47" t="s">
        <v>420</v>
      </c>
      <c r="D14" s="48" t="s">
        <v>19</v>
      </c>
      <c r="E14" s="49">
        <v>30</v>
      </c>
      <c r="F14" s="74"/>
      <c r="G14" s="74"/>
      <c r="H14" s="75">
        <f t="shared" si="0"/>
        <v>0</v>
      </c>
      <c r="I14" s="75">
        <f t="shared" si="1"/>
        <v>0</v>
      </c>
      <c r="J14" s="75">
        <f t="shared" si="2"/>
        <v>0</v>
      </c>
      <c r="K14" s="95">
        <f t="shared" si="3"/>
        <v>0</v>
      </c>
      <c r="AMJ14" s="37"/>
    </row>
    <row r="15" spans="1:1024" s="36" customFormat="1" ht="30" customHeight="1" x14ac:dyDescent="0.25">
      <c r="A15" s="60"/>
      <c r="B15" s="46" t="s">
        <v>423</v>
      </c>
      <c r="C15" s="47" t="s">
        <v>424</v>
      </c>
      <c r="D15" s="48" t="s">
        <v>19</v>
      </c>
      <c r="E15" s="49">
        <v>250</v>
      </c>
      <c r="F15" s="74"/>
      <c r="G15" s="74"/>
      <c r="H15" s="75">
        <f t="shared" si="0"/>
        <v>0</v>
      </c>
      <c r="I15" s="75">
        <f t="shared" si="1"/>
        <v>0</v>
      </c>
      <c r="J15" s="75">
        <f t="shared" si="2"/>
        <v>0</v>
      </c>
      <c r="K15" s="95">
        <f t="shared" si="3"/>
        <v>0</v>
      </c>
      <c r="AMJ15" s="37"/>
    </row>
    <row r="16" spans="1:1024" s="19" customFormat="1" outlineLevel="3" x14ac:dyDescent="0.25">
      <c r="A16" s="45"/>
      <c r="B16" s="46"/>
      <c r="C16" s="47"/>
      <c r="D16" s="48"/>
      <c r="E16" s="49"/>
      <c r="F16" s="72"/>
      <c r="G16" s="72"/>
      <c r="H16" s="42"/>
      <c r="I16" s="42"/>
      <c r="J16" s="42"/>
      <c r="K16" s="52"/>
      <c r="AMJ16"/>
    </row>
    <row r="17" spans="1:11" ht="35.25" customHeight="1" thickBot="1" x14ac:dyDescent="0.3">
      <c r="A17" s="341" t="s">
        <v>20</v>
      </c>
      <c r="B17" s="341"/>
      <c r="C17" s="341"/>
      <c r="D17" s="341"/>
      <c r="E17" s="73"/>
      <c r="F17" s="70"/>
      <c r="G17" s="71"/>
      <c r="H17" s="71"/>
      <c r="I17" s="77">
        <f>SUM(I10)</f>
        <v>0</v>
      </c>
      <c r="J17" s="77">
        <f>SUM(J10)</f>
        <v>0</v>
      </c>
      <c r="K17" s="97">
        <f>SUM(K10)</f>
        <v>0</v>
      </c>
    </row>
    <row r="19" spans="1:11" x14ac:dyDescent="0.25">
      <c r="A19" s="33"/>
      <c r="B19" s="34" t="s">
        <v>54</v>
      </c>
    </row>
  </sheetData>
  <mergeCells count="15">
    <mergeCell ref="A2:K2"/>
    <mergeCell ref="A3:K3"/>
    <mergeCell ref="A4:K4"/>
    <mergeCell ref="A5:K5"/>
    <mergeCell ref="F6:G6"/>
    <mergeCell ref="H6:K6"/>
    <mergeCell ref="I7:K8"/>
    <mergeCell ref="A10:C10"/>
    <mergeCell ref="A7:A9"/>
    <mergeCell ref="B7:B9"/>
    <mergeCell ref="C7:C9"/>
    <mergeCell ref="D7:D9"/>
    <mergeCell ref="E7:E9"/>
    <mergeCell ref="F7:H8"/>
    <mergeCell ref="A17:D1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5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4"/>
  <sheetViews>
    <sheetView zoomScale="55" zoomScaleNormal="55" workbookViewId="0">
      <pane xSplit="16" ySplit="9" topLeftCell="Q10" activePane="bottomRight" state="frozen"/>
      <selection pane="topRight" activeCell="Q1" sqref="Q1"/>
      <selection pane="bottomLeft" activeCell="A10" sqref="A10"/>
      <selection pane="bottomRight" activeCell="Q10" sqref="Q10"/>
    </sheetView>
  </sheetViews>
  <sheetFormatPr defaultRowHeight="15.75" outlineLevelRow="3" x14ac:dyDescent="0.25"/>
  <cols>
    <col min="1" max="1" width="11.28515625" style="1" customWidth="1"/>
    <col min="2" max="2" width="56.42578125" style="2" customWidth="1"/>
    <col min="3" max="3" width="44.285156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18.7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5">
      <c r="A3" s="331" t="s">
        <v>432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5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15" customHeight="1" thickBot="1" x14ac:dyDescent="0.3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3">
      <c r="A6" s="94"/>
      <c r="B6" s="94"/>
      <c r="C6" s="94"/>
      <c r="D6" s="94"/>
      <c r="E6" s="94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3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2"/>
    </row>
    <row r="8" spans="1:1024" ht="15.75" customHeight="1" thickBot="1" x14ac:dyDescent="0.3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2"/>
    </row>
    <row r="9" spans="1:1024" ht="36" customHeight="1" thickBot="1" x14ac:dyDescent="0.3">
      <c r="A9" s="344"/>
      <c r="B9" s="345"/>
      <c r="C9" s="345"/>
      <c r="D9" s="345"/>
      <c r="E9" s="346"/>
      <c r="F9" s="68" t="s">
        <v>12</v>
      </c>
      <c r="G9" s="69" t="s">
        <v>13</v>
      </c>
      <c r="H9" s="69" t="s">
        <v>14</v>
      </c>
      <c r="I9" s="69" t="s">
        <v>12</v>
      </c>
      <c r="J9" s="69" t="s">
        <v>13</v>
      </c>
      <c r="K9" s="98" t="s">
        <v>14</v>
      </c>
    </row>
    <row r="10" spans="1:1024" s="36" customFormat="1" ht="23.25" customHeight="1" x14ac:dyDescent="0.25">
      <c r="A10" s="408" t="s">
        <v>433</v>
      </c>
      <c r="B10" s="409"/>
      <c r="C10" s="409"/>
      <c r="D10" s="403"/>
      <c r="E10" s="404"/>
      <c r="F10" s="404"/>
      <c r="G10" s="404"/>
      <c r="H10" s="405"/>
      <c r="I10" s="406">
        <f>SUM(I11:I12)</f>
        <v>0</v>
      </c>
      <c r="J10" s="406">
        <f>SUM(J11:J12)</f>
        <v>0</v>
      </c>
      <c r="K10" s="407">
        <f>SUM(K11:K12)</f>
        <v>0</v>
      </c>
      <c r="AMJ10" s="37"/>
    </row>
    <row r="11" spans="1:1024" s="36" customFormat="1" ht="31.5" customHeight="1" x14ac:dyDescent="0.25">
      <c r="A11" s="410"/>
      <c r="B11" s="410" t="s">
        <v>435</v>
      </c>
      <c r="C11" s="410" t="s">
        <v>434</v>
      </c>
      <c r="D11" s="411" t="s">
        <v>153</v>
      </c>
      <c r="E11" s="412">
        <v>1</v>
      </c>
      <c r="F11" s="74"/>
      <c r="G11" s="74"/>
      <c r="H11" s="75">
        <f>F11+G11</f>
        <v>0</v>
      </c>
      <c r="I11" s="75">
        <f>E11*F11</f>
        <v>0</v>
      </c>
      <c r="J11" s="75">
        <f>E11*G11</f>
        <v>0</v>
      </c>
      <c r="K11" s="75">
        <f>I11+J11</f>
        <v>0</v>
      </c>
      <c r="AMJ11" s="37"/>
    </row>
    <row r="12" spans="1:1024" s="36" customFormat="1" ht="47.25" x14ac:dyDescent="0.25">
      <c r="A12" s="410"/>
      <c r="B12" s="410" t="s">
        <v>436</v>
      </c>
      <c r="C12" s="410" t="s">
        <v>434</v>
      </c>
      <c r="D12" s="411" t="s">
        <v>153</v>
      </c>
      <c r="E12" s="412">
        <v>1</v>
      </c>
      <c r="F12" s="74"/>
      <c r="G12" s="74"/>
      <c r="H12" s="75">
        <f>F12+G12</f>
        <v>0</v>
      </c>
      <c r="I12" s="75">
        <f>E12*F12</f>
        <v>0</v>
      </c>
      <c r="J12" s="75">
        <f>E12*G12</f>
        <v>0</v>
      </c>
      <c r="K12" s="75">
        <f>I12+J12</f>
        <v>0</v>
      </c>
      <c r="AMJ12" s="37"/>
    </row>
    <row r="13" spans="1:1024" s="36" customFormat="1" x14ac:dyDescent="0.25">
      <c r="A13" s="90"/>
      <c r="B13" s="91"/>
      <c r="C13" s="91"/>
      <c r="D13" s="92"/>
      <c r="E13" s="93"/>
      <c r="F13" s="87"/>
      <c r="G13" s="87"/>
      <c r="H13" s="88"/>
      <c r="I13" s="89"/>
      <c r="J13" s="89"/>
      <c r="K13" s="96"/>
      <c r="AMJ13" s="37"/>
    </row>
    <row r="14" spans="1:1024" s="36" customFormat="1" ht="23.25" customHeight="1" x14ac:dyDescent="0.25">
      <c r="A14" s="413" t="s">
        <v>437</v>
      </c>
      <c r="B14" s="413"/>
      <c r="C14" s="413"/>
      <c r="D14" s="414"/>
      <c r="E14" s="415"/>
      <c r="F14" s="393"/>
      <c r="G14" s="393"/>
      <c r="H14" s="394"/>
      <c r="I14" s="395">
        <f>SUM(I15:I26)</f>
        <v>0</v>
      </c>
      <c r="J14" s="395">
        <f>SUM(J15:J26)</f>
        <v>0</v>
      </c>
      <c r="K14" s="395">
        <f>SUM(K15:K26)</f>
        <v>0</v>
      </c>
      <c r="AMJ14" s="37"/>
    </row>
    <row r="15" spans="1:1024" s="36" customFormat="1" ht="31.5" customHeight="1" x14ac:dyDescent="0.25">
      <c r="A15" s="410"/>
      <c r="B15" s="410" t="s">
        <v>441</v>
      </c>
      <c r="C15" s="410" t="s">
        <v>438</v>
      </c>
      <c r="D15" s="416" t="s">
        <v>19</v>
      </c>
      <c r="E15" s="417">
        <v>30</v>
      </c>
      <c r="F15" s="74"/>
      <c r="G15" s="74"/>
      <c r="H15" s="75">
        <f t="shared" ref="H15:H26" si="0">F15+G15</f>
        <v>0</v>
      </c>
      <c r="I15" s="75">
        <f t="shared" ref="I15:I26" si="1">E15*F15</f>
        <v>0</v>
      </c>
      <c r="J15" s="75">
        <f t="shared" ref="J15:J26" si="2">E15*G15</f>
        <v>0</v>
      </c>
      <c r="K15" s="75">
        <f t="shared" ref="K15:K26" si="3">I15+J15</f>
        <v>0</v>
      </c>
      <c r="AMJ15" s="37"/>
    </row>
    <row r="16" spans="1:1024" s="36" customFormat="1" ht="27.75" customHeight="1" x14ac:dyDescent="0.25">
      <c r="A16" s="410"/>
      <c r="B16" s="410" t="s">
        <v>442</v>
      </c>
      <c r="C16" s="410" t="s">
        <v>439</v>
      </c>
      <c r="D16" s="416" t="s">
        <v>67</v>
      </c>
      <c r="E16" s="417">
        <v>2</v>
      </c>
      <c r="F16" s="74"/>
      <c r="G16" s="74"/>
      <c r="H16" s="75">
        <f t="shared" si="0"/>
        <v>0</v>
      </c>
      <c r="I16" s="75">
        <f t="shared" si="1"/>
        <v>0</v>
      </c>
      <c r="J16" s="75">
        <f t="shared" si="2"/>
        <v>0</v>
      </c>
      <c r="K16" s="75">
        <f t="shared" si="3"/>
        <v>0</v>
      </c>
      <c r="AMJ16" s="37"/>
    </row>
    <row r="17" spans="1:1024" s="36" customFormat="1" ht="30.75" customHeight="1" x14ac:dyDescent="0.25">
      <c r="A17" s="410"/>
      <c r="B17" s="410" t="s">
        <v>443</v>
      </c>
      <c r="C17" s="410" t="s">
        <v>440</v>
      </c>
      <c r="D17" s="416" t="s">
        <v>67</v>
      </c>
      <c r="E17" s="417">
        <v>12</v>
      </c>
      <c r="F17" s="74"/>
      <c r="G17" s="74"/>
      <c r="H17" s="75">
        <f t="shared" si="0"/>
        <v>0</v>
      </c>
      <c r="I17" s="75">
        <f t="shared" si="1"/>
        <v>0</v>
      </c>
      <c r="J17" s="75">
        <f t="shared" si="2"/>
        <v>0</v>
      </c>
      <c r="K17" s="75">
        <f t="shared" si="3"/>
        <v>0</v>
      </c>
      <c r="AMJ17" s="37"/>
    </row>
    <row r="18" spans="1:1024" s="36" customFormat="1" ht="32.25" customHeight="1" x14ac:dyDescent="0.25">
      <c r="A18" s="38"/>
      <c r="B18" s="39" t="s">
        <v>444</v>
      </c>
      <c r="C18" s="39" t="s">
        <v>446</v>
      </c>
      <c r="D18" s="382" t="s">
        <v>67</v>
      </c>
      <c r="E18" s="383">
        <v>24</v>
      </c>
      <c r="F18" s="74"/>
      <c r="G18" s="74"/>
      <c r="H18" s="75">
        <f t="shared" si="0"/>
        <v>0</v>
      </c>
      <c r="I18" s="75">
        <f t="shared" si="1"/>
        <v>0</v>
      </c>
      <c r="J18" s="75">
        <f t="shared" si="2"/>
        <v>0</v>
      </c>
      <c r="K18" s="75">
        <f t="shared" si="3"/>
        <v>0</v>
      </c>
      <c r="AMJ18" s="37"/>
    </row>
    <row r="19" spans="1:1024" s="36" customFormat="1" ht="31.5" x14ac:dyDescent="0.25">
      <c r="A19" s="38"/>
      <c r="B19" s="39" t="s">
        <v>445</v>
      </c>
      <c r="C19" s="39" t="s">
        <v>447</v>
      </c>
      <c r="D19" s="382" t="s">
        <v>67</v>
      </c>
      <c r="E19" s="383">
        <v>19</v>
      </c>
      <c r="F19" s="74"/>
      <c r="G19" s="74"/>
      <c r="H19" s="75">
        <f t="shared" si="0"/>
        <v>0</v>
      </c>
      <c r="I19" s="75">
        <f t="shared" si="1"/>
        <v>0</v>
      </c>
      <c r="J19" s="75">
        <f t="shared" si="2"/>
        <v>0</v>
      </c>
      <c r="K19" s="75">
        <f t="shared" si="3"/>
        <v>0</v>
      </c>
      <c r="AMJ19" s="37"/>
    </row>
    <row r="20" spans="1:1024" s="36" customFormat="1" ht="33.75" customHeight="1" x14ac:dyDescent="0.25">
      <c r="A20" s="38"/>
      <c r="B20" s="39" t="s">
        <v>448</v>
      </c>
      <c r="C20" s="39" t="s">
        <v>449</v>
      </c>
      <c r="D20" s="382" t="s">
        <v>67</v>
      </c>
      <c r="E20" s="383">
        <v>46</v>
      </c>
      <c r="F20" s="74"/>
      <c r="G20" s="74"/>
      <c r="H20" s="75">
        <f t="shared" si="0"/>
        <v>0</v>
      </c>
      <c r="I20" s="75">
        <f t="shared" si="1"/>
        <v>0</v>
      </c>
      <c r="J20" s="75">
        <f t="shared" si="2"/>
        <v>0</v>
      </c>
      <c r="K20" s="75">
        <f t="shared" si="3"/>
        <v>0</v>
      </c>
      <c r="AMJ20" s="37"/>
    </row>
    <row r="21" spans="1:1024" s="36" customFormat="1" ht="34.5" customHeight="1" x14ac:dyDescent="0.25">
      <c r="A21" s="38"/>
      <c r="B21" s="39" t="s">
        <v>450</v>
      </c>
      <c r="C21" s="39" t="s">
        <v>451</v>
      </c>
      <c r="D21" s="382" t="s">
        <v>67</v>
      </c>
      <c r="E21" s="383">
        <v>12</v>
      </c>
      <c r="F21" s="74"/>
      <c r="G21" s="74"/>
      <c r="H21" s="75">
        <f t="shared" si="0"/>
        <v>0</v>
      </c>
      <c r="I21" s="75">
        <f t="shared" si="1"/>
        <v>0</v>
      </c>
      <c r="J21" s="75">
        <f t="shared" si="2"/>
        <v>0</v>
      </c>
      <c r="K21" s="75">
        <f t="shared" si="3"/>
        <v>0</v>
      </c>
      <c r="AMJ21" s="37"/>
    </row>
    <row r="22" spans="1:1024" s="36" customFormat="1" ht="31.5" x14ac:dyDescent="0.25">
      <c r="A22" s="38"/>
      <c r="B22" s="39" t="s">
        <v>452</v>
      </c>
      <c r="C22" s="39" t="s">
        <v>447</v>
      </c>
      <c r="D22" s="382" t="s">
        <v>67</v>
      </c>
      <c r="E22" s="383">
        <v>7</v>
      </c>
      <c r="F22" s="74"/>
      <c r="G22" s="74"/>
      <c r="H22" s="75">
        <f t="shared" si="0"/>
        <v>0</v>
      </c>
      <c r="I22" s="75">
        <f t="shared" si="1"/>
        <v>0</v>
      </c>
      <c r="J22" s="75">
        <f t="shared" si="2"/>
        <v>0</v>
      </c>
      <c r="K22" s="75">
        <f t="shared" si="3"/>
        <v>0</v>
      </c>
      <c r="AMJ22" s="37"/>
    </row>
    <row r="23" spans="1:1024" s="36" customFormat="1" ht="34.5" customHeight="1" x14ac:dyDescent="0.25">
      <c r="A23" s="38"/>
      <c r="B23" s="39" t="s">
        <v>453</v>
      </c>
      <c r="C23" s="39" t="s">
        <v>440</v>
      </c>
      <c r="D23" s="382" t="s">
        <v>67</v>
      </c>
      <c r="E23" s="383">
        <v>3</v>
      </c>
      <c r="F23" s="74"/>
      <c r="G23" s="74"/>
      <c r="H23" s="75">
        <f t="shared" si="0"/>
        <v>0</v>
      </c>
      <c r="I23" s="75">
        <f t="shared" si="1"/>
        <v>0</v>
      </c>
      <c r="J23" s="75">
        <f t="shared" si="2"/>
        <v>0</v>
      </c>
      <c r="K23" s="75">
        <f t="shared" si="3"/>
        <v>0</v>
      </c>
      <c r="AMJ23" s="37"/>
    </row>
    <row r="24" spans="1:1024" s="36" customFormat="1" ht="31.5" x14ac:dyDescent="0.25">
      <c r="A24" s="38"/>
      <c r="B24" s="39" t="s">
        <v>454</v>
      </c>
      <c r="C24" s="39" t="s">
        <v>455</v>
      </c>
      <c r="D24" s="382" t="s">
        <v>67</v>
      </c>
      <c r="E24" s="383">
        <v>3</v>
      </c>
      <c r="F24" s="74"/>
      <c r="G24" s="74"/>
      <c r="H24" s="75">
        <f t="shared" si="0"/>
        <v>0</v>
      </c>
      <c r="I24" s="75">
        <f t="shared" si="1"/>
        <v>0</v>
      </c>
      <c r="J24" s="75">
        <f t="shared" si="2"/>
        <v>0</v>
      </c>
      <c r="K24" s="75">
        <f t="shared" si="3"/>
        <v>0</v>
      </c>
      <c r="AMJ24" s="37"/>
    </row>
    <row r="25" spans="1:1024" s="36" customFormat="1" ht="31.5" x14ac:dyDescent="0.25">
      <c r="A25" s="38"/>
      <c r="B25" s="39" t="s">
        <v>456</v>
      </c>
      <c r="C25" s="39" t="s">
        <v>455</v>
      </c>
      <c r="D25" s="382" t="s">
        <v>67</v>
      </c>
      <c r="E25" s="383">
        <v>2</v>
      </c>
      <c r="F25" s="74"/>
      <c r="G25" s="74"/>
      <c r="H25" s="75">
        <f t="shared" si="0"/>
        <v>0</v>
      </c>
      <c r="I25" s="75">
        <f t="shared" si="1"/>
        <v>0</v>
      </c>
      <c r="J25" s="75">
        <f t="shared" si="2"/>
        <v>0</v>
      </c>
      <c r="K25" s="75">
        <f t="shared" si="3"/>
        <v>0</v>
      </c>
      <c r="AMJ25" s="37"/>
    </row>
    <row r="26" spans="1:1024" s="36" customFormat="1" ht="31.5" x14ac:dyDescent="0.25">
      <c r="A26" s="38"/>
      <c r="B26" s="39" t="s">
        <v>457</v>
      </c>
      <c r="C26" s="39" t="s">
        <v>455</v>
      </c>
      <c r="D26" s="382" t="s">
        <v>67</v>
      </c>
      <c r="E26" s="383">
        <v>2</v>
      </c>
      <c r="F26" s="74"/>
      <c r="G26" s="74"/>
      <c r="H26" s="75">
        <f t="shared" si="0"/>
        <v>0</v>
      </c>
      <c r="I26" s="75">
        <f t="shared" si="1"/>
        <v>0</v>
      </c>
      <c r="J26" s="75">
        <f t="shared" si="2"/>
        <v>0</v>
      </c>
      <c r="K26" s="75">
        <f t="shared" si="3"/>
        <v>0</v>
      </c>
      <c r="AMJ26" s="37"/>
    </row>
    <row r="27" spans="1:1024" s="36" customFormat="1" x14ac:dyDescent="0.25">
      <c r="A27" s="84"/>
      <c r="B27" s="85"/>
      <c r="C27" s="85"/>
      <c r="D27" s="86"/>
      <c r="E27" s="87"/>
      <c r="F27" s="87"/>
      <c r="G27" s="87"/>
      <c r="H27" s="88"/>
      <c r="I27" s="89"/>
      <c r="J27" s="89"/>
      <c r="K27" s="96"/>
      <c r="AMJ27" s="37"/>
    </row>
    <row r="28" spans="1:1024" s="36" customFormat="1" ht="23.25" customHeight="1" x14ac:dyDescent="0.25">
      <c r="A28" s="413" t="s">
        <v>342</v>
      </c>
      <c r="B28" s="413"/>
      <c r="C28" s="413"/>
      <c r="D28" s="414"/>
      <c r="E28" s="415"/>
      <c r="F28" s="393"/>
      <c r="G28" s="393"/>
      <c r="H28" s="394"/>
      <c r="I28" s="395">
        <f>SUM(I29:I33)</f>
        <v>0</v>
      </c>
      <c r="J28" s="395">
        <f>SUM(J29:J33)</f>
        <v>0</v>
      </c>
      <c r="K28" s="395">
        <f>SUM(K29:K33)</f>
        <v>0</v>
      </c>
      <c r="AMJ28" s="37"/>
    </row>
    <row r="29" spans="1:1024" s="36" customFormat="1" ht="52.5" customHeight="1" x14ac:dyDescent="0.25">
      <c r="A29" s="38"/>
      <c r="B29" s="39" t="s">
        <v>458</v>
      </c>
      <c r="C29" s="39" t="s">
        <v>461</v>
      </c>
      <c r="D29" s="382" t="s">
        <v>19</v>
      </c>
      <c r="E29" s="383">
        <v>900</v>
      </c>
      <c r="F29" s="74"/>
      <c r="G29" s="74"/>
      <c r="H29" s="75">
        <f t="shared" ref="H29:H33" si="4">F29+G29</f>
        <v>0</v>
      </c>
      <c r="I29" s="75">
        <f t="shared" ref="I29:I33" si="5">E29*F29</f>
        <v>0</v>
      </c>
      <c r="J29" s="75">
        <f t="shared" ref="J29:J33" si="6">E29*G29</f>
        <v>0</v>
      </c>
      <c r="K29" s="75">
        <f t="shared" ref="K29:K33" si="7">I29+J29</f>
        <v>0</v>
      </c>
      <c r="AMJ29" s="37"/>
    </row>
    <row r="30" spans="1:1024" s="36" customFormat="1" ht="36" customHeight="1" x14ac:dyDescent="0.25">
      <c r="A30" s="38"/>
      <c r="B30" s="39" t="s">
        <v>459</v>
      </c>
      <c r="C30" s="39" t="s">
        <v>461</v>
      </c>
      <c r="D30" s="382" t="s">
        <v>19</v>
      </c>
      <c r="E30" s="383">
        <v>900</v>
      </c>
      <c r="F30" s="74"/>
      <c r="G30" s="74"/>
      <c r="H30" s="75">
        <f t="shared" si="4"/>
        <v>0</v>
      </c>
      <c r="I30" s="75">
        <f t="shared" si="5"/>
        <v>0</v>
      </c>
      <c r="J30" s="75">
        <f t="shared" si="6"/>
        <v>0</v>
      </c>
      <c r="K30" s="75">
        <f t="shared" si="7"/>
        <v>0</v>
      </c>
      <c r="AMJ30" s="37"/>
    </row>
    <row r="31" spans="1:1024" s="36" customFormat="1" ht="47.25" x14ac:dyDescent="0.25">
      <c r="A31" s="38"/>
      <c r="B31" s="39" t="s">
        <v>460</v>
      </c>
      <c r="C31" s="39" t="s">
        <v>461</v>
      </c>
      <c r="D31" s="382" t="s">
        <v>19</v>
      </c>
      <c r="E31" s="383">
        <v>180</v>
      </c>
      <c r="F31" s="74"/>
      <c r="G31" s="74"/>
      <c r="H31" s="75">
        <f t="shared" si="4"/>
        <v>0</v>
      </c>
      <c r="I31" s="75">
        <f t="shared" si="5"/>
        <v>0</v>
      </c>
      <c r="J31" s="75">
        <f t="shared" si="6"/>
        <v>0</v>
      </c>
      <c r="K31" s="75">
        <f t="shared" si="7"/>
        <v>0</v>
      </c>
      <c r="AMJ31" s="37"/>
    </row>
    <row r="32" spans="1:1024" s="36" customFormat="1" ht="51" customHeight="1" x14ac:dyDescent="0.25">
      <c r="A32" s="38"/>
      <c r="B32" s="39" t="s">
        <v>462</v>
      </c>
      <c r="C32" s="39" t="s">
        <v>464</v>
      </c>
      <c r="D32" s="382" t="s">
        <v>19</v>
      </c>
      <c r="E32" s="383">
        <v>100</v>
      </c>
      <c r="F32" s="74"/>
      <c r="G32" s="74"/>
      <c r="H32" s="75">
        <f t="shared" si="4"/>
        <v>0</v>
      </c>
      <c r="I32" s="75">
        <f t="shared" si="5"/>
        <v>0</v>
      </c>
      <c r="J32" s="75">
        <f t="shared" si="6"/>
        <v>0</v>
      </c>
      <c r="K32" s="75">
        <f t="shared" si="7"/>
        <v>0</v>
      </c>
      <c r="AMJ32" s="37"/>
    </row>
    <row r="33" spans="1:1024" s="36" customFormat="1" ht="47.25" x14ac:dyDescent="0.25">
      <c r="A33" s="38"/>
      <c r="B33" s="39" t="s">
        <v>463</v>
      </c>
      <c r="C33" s="39" t="s">
        <v>461</v>
      </c>
      <c r="D33" s="382" t="s">
        <v>19</v>
      </c>
      <c r="E33" s="383">
        <v>5</v>
      </c>
      <c r="F33" s="74"/>
      <c r="G33" s="74"/>
      <c r="H33" s="75">
        <f t="shared" si="4"/>
        <v>0</v>
      </c>
      <c r="I33" s="75">
        <f t="shared" si="5"/>
        <v>0</v>
      </c>
      <c r="J33" s="75">
        <f t="shared" si="6"/>
        <v>0</v>
      </c>
      <c r="K33" s="75">
        <f t="shared" si="7"/>
        <v>0</v>
      </c>
      <c r="AMJ33" s="37"/>
    </row>
    <row r="34" spans="1:1024" s="36" customFormat="1" x14ac:dyDescent="0.25">
      <c r="A34" s="84"/>
      <c r="B34" s="85"/>
      <c r="C34" s="85"/>
      <c r="D34" s="86"/>
      <c r="E34" s="87"/>
      <c r="F34" s="87"/>
      <c r="G34" s="87"/>
      <c r="H34" s="88"/>
      <c r="I34" s="89"/>
      <c r="J34" s="89"/>
      <c r="K34" s="96"/>
      <c r="AMJ34" s="37"/>
    </row>
    <row r="35" spans="1:1024" s="36" customFormat="1" ht="23.25" customHeight="1" x14ac:dyDescent="0.25">
      <c r="A35" s="413" t="s">
        <v>465</v>
      </c>
      <c r="B35" s="413"/>
      <c r="C35" s="413"/>
      <c r="D35" s="414"/>
      <c r="E35" s="415"/>
      <c r="F35" s="393"/>
      <c r="G35" s="393"/>
      <c r="H35" s="394"/>
      <c r="I35" s="395">
        <f>SUM(I36)</f>
        <v>0</v>
      </c>
      <c r="J35" s="395">
        <f>SUM(J36)</f>
        <v>0</v>
      </c>
      <c r="K35" s="395">
        <f>SUM(K36)</f>
        <v>0</v>
      </c>
      <c r="AMJ35" s="37"/>
    </row>
    <row r="36" spans="1:1024" s="36" customFormat="1" ht="27.75" customHeight="1" x14ac:dyDescent="0.25">
      <c r="A36" s="38"/>
      <c r="B36" s="39" t="s">
        <v>466</v>
      </c>
      <c r="C36" s="39" t="s">
        <v>467</v>
      </c>
      <c r="D36" s="43" t="s">
        <v>67</v>
      </c>
      <c r="E36" s="169">
        <v>4</v>
      </c>
      <c r="F36" s="74"/>
      <c r="G36" s="74"/>
      <c r="H36" s="75">
        <f t="shared" ref="H36" si="8">F36+G36</f>
        <v>0</v>
      </c>
      <c r="I36" s="75">
        <f t="shared" ref="I36" si="9">E36*F36</f>
        <v>0</v>
      </c>
      <c r="J36" s="75">
        <f t="shared" ref="J36" si="10">E36*G36</f>
        <v>0</v>
      </c>
      <c r="K36" s="75">
        <f t="shared" ref="K36" si="11">I36+J36</f>
        <v>0</v>
      </c>
      <c r="AMJ36" s="37"/>
    </row>
    <row r="37" spans="1:1024" s="36" customFormat="1" x14ac:dyDescent="0.25">
      <c r="A37" s="38"/>
      <c r="B37" s="38"/>
      <c r="C37" s="38"/>
      <c r="D37" s="44"/>
      <c r="E37" s="156"/>
      <c r="F37" s="156"/>
      <c r="G37" s="156"/>
      <c r="H37" s="157"/>
      <c r="I37" s="418"/>
      <c r="J37" s="418"/>
      <c r="K37" s="418"/>
      <c r="AMJ37" s="37"/>
    </row>
    <row r="38" spans="1:1024" s="36" customFormat="1" ht="23.25" customHeight="1" x14ac:dyDescent="0.25">
      <c r="A38" s="413" t="s">
        <v>468</v>
      </c>
      <c r="B38" s="413"/>
      <c r="C38" s="413"/>
      <c r="D38" s="414"/>
      <c r="E38" s="415"/>
      <c r="F38" s="393"/>
      <c r="G38" s="393"/>
      <c r="H38" s="394"/>
      <c r="I38" s="395">
        <f>SUM(I39:I43)</f>
        <v>0</v>
      </c>
      <c r="J38" s="395">
        <f>SUM(J39:J43)</f>
        <v>0</v>
      </c>
      <c r="K38" s="395">
        <f>SUM(K39:K43)</f>
        <v>0</v>
      </c>
      <c r="AMJ38" s="37"/>
    </row>
    <row r="39" spans="1:1024" s="36" customFormat="1" ht="47.25" x14ac:dyDescent="0.25">
      <c r="A39" s="38"/>
      <c r="B39" s="39" t="s">
        <v>469</v>
      </c>
      <c r="C39" s="39" t="s">
        <v>470</v>
      </c>
      <c r="D39" s="43" t="s">
        <v>67</v>
      </c>
      <c r="E39" s="169">
        <v>18</v>
      </c>
      <c r="F39" s="74"/>
      <c r="G39" s="74"/>
      <c r="H39" s="75">
        <f t="shared" ref="H39:H43" si="12">F39+G39</f>
        <v>0</v>
      </c>
      <c r="I39" s="75">
        <f t="shared" ref="I39:I43" si="13">E39*F39</f>
        <v>0</v>
      </c>
      <c r="J39" s="75">
        <f t="shared" ref="J39:J43" si="14">E39*G39</f>
        <v>0</v>
      </c>
      <c r="K39" s="75">
        <f t="shared" ref="K39:K43" si="15">I39+J39</f>
        <v>0</v>
      </c>
      <c r="AMJ39" s="37"/>
    </row>
    <row r="40" spans="1:1024" s="36" customFormat="1" ht="47.25" x14ac:dyDescent="0.25">
      <c r="A40" s="38"/>
      <c r="B40" s="39" t="s">
        <v>471</v>
      </c>
      <c r="C40" s="39" t="s">
        <v>472</v>
      </c>
      <c r="D40" s="43" t="s">
        <v>67</v>
      </c>
      <c r="E40" s="169">
        <v>4</v>
      </c>
      <c r="F40" s="74"/>
      <c r="G40" s="74"/>
      <c r="H40" s="75">
        <f t="shared" si="12"/>
        <v>0</v>
      </c>
      <c r="I40" s="75">
        <f t="shared" si="13"/>
        <v>0</v>
      </c>
      <c r="J40" s="75">
        <f t="shared" si="14"/>
        <v>0</v>
      </c>
      <c r="K40" s="75">
        <f t="shared" si="15"/>
        <v>0</v>
      </c>
      <c r="AMJ40" s="37"/>
    </row>
    <row r="41" spans="1:1024" s="36" customFormat="1" ht="63" x14ac:dyDescent="0.25">
      <c r="A41" s="38"/>
      <c r="B41" s="39" t="s">
        <v>473</v>
      </c>
      <c r="C41" s="39" t="s">
        <v>474</v>
      </c>
      <c r="D41" s="43" t="s">
        <v>67</v>
      </c>
      <c r="E41" s="169">
        <v>39</v>
      </c>
      <c r="F41" s="74"/>
      <c r="G41" s="74"/>
      <c r="H41" s="75">
        <f t="shared" si="12"/>
        <v>0</v>
      </c>
      <c r="I41" s="75">
        <f t="shared" si="13"/>
        <v>0</v>
      </c>
      <c r="J41" s="75">
        <f t="shared" si="14"/>
        <v>0</v>
      </c>
      <c r="K41" s="75">
        <f t="shared" si="15"/>
        <v>0</v>
      </c>
      <c r="AMJ41" s="37"/>
    </row>
    <row r="42" spans="1:1024" s="36" customFormat="1" ht="30.75" customHeight="1" x14ac:dyDescent="0.25">
      <c r="A42" s="38"/>
      <c r="B42" s="39" t="s">
        <v>475</v>
      </c>
      <c r="C42" s="39" t="s">
        <v>476</v>
      </c>
      <c r="D42" s="43" t="s">
        <v>67</v>
      </c>
      <c r="E42" s="169">
        <v>60</v>
      </c>
      <c r="F42" s="74"/>
      <c r="G42" s="74"/>
      <c r="H42" s="75">
        <f t="shared" si="12"/>
        <v>0</v>
      </c>
      <c r="I42" s="75">
        <f t="shared" si="13"/>
        <v>0</v>
      </c>
      <c r="J42" s="75">
        <f t="shared" si="14"/>
        <v>0</v>
      </c>
      <c r="K42" s="75">
        <f t="shared" si="15"/>
        <v>0</v>
      </c>
      <c r="AMJ42" s="37"/>
    </row>
    <row r="43" spans="1:1024" s="36" customFormat="1" ht="31.5" customHeight="1" x14ac:dyDescent="0.25">
      <c r="A43" s="38"/>
      <c r="B43" s="39" t="s">
        <v>477</v>
      </c>
      <c r="C43" s="39" t="s">
        <v>478</v>
      </c>
      <c r="D43" s="43" t="s">
        <v>67</v>
      </c>
      <c r="E43" s="169">
        <v>80</v>
      </c>
      <c r="F43" s="74"/>
      <c r="G43" s="74"/>
      <c r="H43" s="75">
        <f t="shared" si="12"/>
        <v>0</v>
      </c>
      <c r="I43" s="75">
        <f t="shared" si="13"/>
        <v>0</v>
      </c>
      <c r="J43" s="75">
        <f t="shared" si="14"/>
        <v>0</v>
      </c>
      <c r="K43" s="75">
        <f t="shared" si="15"/>
        <v>0</v>
      </c>
      <c r="AMJ43" s="37"/>
    </row>
    <row r="44" spans="1:1024" s="36" customFormat="1" x14ac:dyDescent="0.25">
      <c r="A44" s="38"/>
      <c r="B44" s="38"/>
      <c r="C44" s="38"/>
      <c r="D44" s="44"/>
      <c r="E44" s="156"/>
      <c r="F44" s="156"/>
      <c r="G44" s="156"/>
      <c r="H44" s="157"/>
      <c r="I44" s="418"/>
      <c r="J44" s="418"/>
      <c r="K44" s="418"/>
      <c r="AMJ44" s="37"/>
    </row>
    <row r="45" spans="1:1024" s="36" customFormat="1" ht="23.25" customHeight="1" x14ac:dyDescent="0.25">
      <c r="A45" s="413" t="s">
        <v>479</v>
      </c>
      <c r="B45" s="413"/>
      <c r="C45" s="413"/>
      <c r="D45" s="414"/>
      <c r="E45" s="415"/>
      <c r="F45" s="393"/>
      <c r="G45" s="393"/>
      <c r="H45" s="394"/>
      <c r="I45" s="395">
        <f>SUM(I46:I50)</f>
        <v>0</v>
      </c>
      <c r="J45" s="395">
        <f>SUM(J46:J50)</f>
        <v>0</v>
      </c>
      <c r="K45" s="395">
        <f>SUM(K46:K50)</f>
        <v>0</v>
      </c>
      <c r="AMJ45" s="37"/>
    </row>
    <row r="46" spans="1:1024" s="36" customFormat="1" ht="27.75" customHeight="1" x14ac:dyDescent="0.25">
      <c r="A46" s="38"/>
      <c r="B46" s="39" t="s">
        <v>480</v>
      </c>
      <c r="C46" s="39" t="s">
        <v>481</v>
      </c>
      <c r="D46" s="43" t="s">
        <v>19</v>
      </c>
      <c r="E46" s="169">
        <v>50</v>
      </c>
      <c r="F46" s="74"/>
      <c r="G46" s="74"/>
      <c r="H46" s="75">
        <f t="shared" ref="H46:H50" si="16">F46+G46</f>
        <v>0</v>
      </c>
      <c r="I46" s="75">
        <f t="shared" ref="I46:I50" si="17">E46*F46</f>
        <v>0</v>
      </c>
      <c r="J46" s="75">
        <f t="shared" ref="J46:J50" si="18">E46*G46</f>
        <v>0</v>
      </c>
      <c r="K46" s="75">
        <f t="shared" ref="K46:K50" si="19">I46+J46</f>
        <v>0</v>
      </c>
      <c r="AMJ46" s="37"/>
    </row>
    <row r="47" spans="1:1024" s="36" customFormat="1" ht="30" customHeight="1" x14ac:dyDescent="0.25">
      <c r="A47" s="38"/>
      <c r="B47" s="39" t="s">
        <v>482</v>
      </c>
      <c r="C47" s="39" t="s">
        <v>483</v>
      </c>
      <c r="D47" s="43" t="s">
        <v>19</v>
      </c>
      <c r="E47" s="169">
        <v>150</v>
      </c>
      <c r="F47" s="74"/>
      <c r="G47" s="74"/>
      <c r="H47" s="75">
        <f t="shared" si="16"/>
        <v>0</v>
      </c>
      <c r="I47" s="75">
        <f t="shared" si="17"/>
        <v>0</v>
      </c>
      <c r="J47" s="75">
        <f t="shared" si="18"/>
        <v>0</v>
      </c>
      <c r="K47" s="75">
        <f t="shared" si="19"/>
        <v>0</v>
      </c>
      <c r="AMJ47" s="37"/>
    </row>
    <row r="48" spans="1:1024" s="36" customFormat="1" ht="30.75" customHeight="1" x14ac:dyDescent="0.25">
      <c r="A48" s="38"/>
      <c r="B48" s="39" t="s">
        <v>484</v>
      </c>
      <c r="C48" s="39" t="s">
        <v>485</v>
      </c>
      <c r="D48" s="43" t="s">
        <v>19</v>
      </c>
      <c r="E48" s="169">
        <v>50</v>
      </c>
      <c r="F48" s="74"/>
      <c r="G48" s="74"/>
      <c r="H48" s="75">
        <f t="shared" si="16"/>
        <v>0</v>
      </c>
      <c r="I48" s="75">
        <f t="shared" si="17"/>
        <v>0</v>
      </c>
      <c r="J48" s="75">
        <f t="shared" si="18"/>
        <v>0</v>
      </c>
      <c r="K48" s="75">
        <f t="shared" si="19"/>
        <v>0</v>
      </c>
      <c r="AMJ48" s="37"/>
    </row>
    <row r="49" spans="1:1024" s="36" customFormat="1" ht="28.5" customHeight="1" x14ac:dyDescent="0.25">
      <c r="A49" s="38"/>
      <c r="B49" s="39" t="s">
        <v>486</v>
      </c>
      <c r="C49" s="39" t="s">
        <v>487</v>
      </c>
      <c r="D49" s="43" t="s">
        <v>19</v>
      </c>
      <c r="E49" s="169">
        <v>1500</v>
      </c>
      <c r="F49" s="74"/>
      <c r="G49" s="74"/>
      <c r="H49" s="75">
        <f t="shared" si="16"/>
        <v>0</v>
      </c>
      <c r="I49" s="75">
        <f t="shared" si="17"/>
        <v>0</v>
      </c>
      <c r="J49" s="75">
        <f t="shared" si="18"/>
        <v>0</v>
      </c>
      <c r="K49" s="75">
        <f t="shared" si="19"/>
        <v>0</v>
      </c>
      <c r="AMJ49" s="37"/>
    </row>
    <row r="50" spans="1:1024" s="36" customFormat="1" ht="28.5" customHeight="1" x14ac:dyDescent="0.25">
      <c r="A50" s="38"/>
      <c r="B50" s="39" t="s">
        <v>488</v>
      </c>
      <c r="C50" s="39" t="s">
        <v>489</v>
      </c>
      <c r="D50" s="43" t="s">
        <v>19</v>
      </c>
      <c r="E50" s="169">
        <v>15</v>
      </c>
      <c r="F50" s="74"/>
      <c r="G50" s="74"/>
      <c r="H50" s="75">
        <f t="shared" si="16"/>
        <v>0</v>
      </c>
      <c r="I50" s="75">
        <f t="shared" si="17"/>
        <v>0</v>
      </c>
      <c r="J50" s="75">
        <f t="shared" si="18"/>
        <v>0</v>
      </c>
      <c r="K50" s="75">
        <f t="shared" si="19"/>
        <v>0</v>
      </c>
      <c r="AMJ50" s="37"/>
    </row>
    <row r="51" spans="1:1024" s="19" customFormat="1" outlineLevel="3" x14ac:dyDescent="0.25">
      <c r="A51" s="45"/>
      <c r="B51" s="46"/>
      <c r="C51" s="47"/>
      <c r="D51" s="48"/>
      <c r="E51" s="49"/>
      <c r="F51" s="72"/>
      <c r="G51" s="72"/>
      <c r="H51" s="42"/>
      <c r="I51" s="42"/>
      <c r="J51" s="42"/>
      <c r="K51" s="52"/>
      <c r="AMJ51"/>
    </row>
    <row r="52" spans="1:1024" s="19" customFormat="1" outlineLevel="3" x14ac:dyDescent="0.25">
      <c r="A52" s="329" t="s">
        <v>671</v>
      </c>
      <c r="B52" s="330"/>
      <c r="C52" s="330"/>
      <c r="D52" s="166"/>
      <c r="E52" s="167"/>
      <c r="F52" s="167"/>
      <c r="G52" s="167"/>
      <c r="H52" s="168"/>
      <c r="I52" s="168">
        <f>SUM(I53:I60)</f>
        <v>0</v>
      </c>
      <c r="J52" s="168">
        <f t="shared" ref="J52:K52" si="20">SUM(J53:J60)</f>
        <v>0</v>
      </c>
      <c r="K52" s="168">
        <f t="shared" si="20"/>
        <v>0</v>
      </c>
      <c r="AMJ52"/>
    </row>
    <row r="53" spans="1:1024" s="19" customFormat="1" outlineLevel="3" x14ac:dyDescent="0.25">
      <c r="A53" s="45"/>
      <c r="B53" s="384"/>
      <c r="C53" s="385"/>
      <c r="D53" s="386"/>
      <c r="E53" s="387"/>
      <c r="F53" s="41"/>
      <c r="G53" s="41"/>
      <c r="H53" s="42">
        <f t="shared" ref="H53:H60" si="21">F53+G53</f>
        <v>0</v>
      </c>
      <c r="I53" s="42">
        <f t="shared" ref="I53:I60" si="22">E53*F53</f>
        <v>0</v>
      </c>
      <c r="J53" s="42">
        <f t="shared" ref="J53:J60" si="23">E53*G53</f>
        <v>0</v>
      </c>
      <c r="K53" s="52">
        <f t="shared" ref="K53:K60" si="24">I53+J53</f>
        <v>0</v>
      </c>
      <c r="AMJ53"/>
    </row>
    <row r="54" spans="1:1024" s="19" customFormat="1" outlineLevel="3" x14ac:dyDescent="0.25">
      <c r="A54" s="45"/>
      <c r="B54" s="384"/>
      <c r="C54" s="385"/>
      <c r="D54" s="386"/>
      <c r="E54" s="387"/>
      <c r="F54" s="41"/>
      <c r="G54" s="41"/>
      <c r="H54" s="42">
        <f t="shared" si="21"/>
        <v>0</v>
      </c>
      <c r="I54" s="42">
        <f t="shared" si="22"/>
        <v>0</v>
      </c>
      <c r="J54" s="42">
        <f t="shared" si="23"/>
        <v>0</v>
      </c>
      <c r="K54" s="52">
        <f t="shared" si="24"/>
        <v>0</v>
      </c>
      <c r="AMJ54"/>
    </row>
    <row r="55" spans="1:1024" s="19" customFormat="1" outlineLevel="3" x14ac:dyDescent="0.25">
      <c r="A55" s="45"/>
      <c r="B55" s="384"/>
      <c r="C55" s="385"/>
      <c r="D55" s="386"/>
      <c r="E55" s="387"/>
      <c r="F55" s="41"/>
      <c r="G55" s="41"/>
      <c r="H55" s="42">
        <f t="shared" si="21"/>
        <v>0</v>
      </c>
      <c r="I55" s="42">
        <f t="shared" si="22"/>
        <v>0</v>
      </c>
      <c r="J55" s="42">
        <f t="shared" si="23"/>
        <v>0</v>
      </c>
      <c r="K55" s="52">
        <f t="shared" si="24"/>
        <v>0</v>
      </c>
      <c r="AMJ55"/>
    </row>
    <row r="56" spans="1:1024" s="19" customFormat="1" outlineLevel="3" x14ac:dyDescent="0.25">
      <c r="A56" s="45"/>
      <c r="B56" s="384"/>
      <c r="C56" s="385"/>
      <c r="D56" s="386"/>
      <c r="E56" s="387"/>
      <c r="F56" s="41"/>
      <c r="G56" s="41"/>
      <c r="H56" s="42">
        <f t="shared" si="21"/>
        <v>0</v>
      </c>
      <c r="I56" s="42">
        <f t="shared" si="22"/>
        <v>0</v>
      </c>
      <c r="J56" s="42">
        <f t="shared" si="23"/>
        <v>0</v>
      </c>
      <c r="K56" s="52">
        <f t="shared" si="24"/>
        <v>0</v>
      </c>
      <c r="AMJ56"/>
    </row>
    <row r="57" spans="1:1024" s="19" customFormat="1" outlineLevel="3" x14ac:dyDescent="0.25">
      <c r="A57" s="45"/>
      <c r="B57" s="384"/>
      <c r="C57" s="385"/>
      <c r="D57" s="386"/>
      <c r="E57" s="387"/>
      <c r="F57" s="41"/>
      <c r="G57" s="41"/>
      <c r="H57" s="42">
        <f t="shared" si="21"/>
        <v>0</v>
      </c>
      <c r="I57" s="42">
        <f t="shared" si="22"/>
        <v>0</v>
      </c>
      <c r="J57" s="42">
        <f t="shared" si="23"/>
        <v>0</v>
      </c>
      <c r="K57" s="52">
        <f t="shared" si="24"/>
        <v>0</v>
      </c>
      <c r="AMJ57"/>
    </row>
    <row r="58" spans="1:1024" s="19" customFormat="1" outlineLevel="3" x14ac:dyDescent="0.25">
      <c r="A58" s="45"/>
      <c r="B58" s="384"/>
      <c r="C58" s="385"/>
      <c r="D58" s="386"/>
      <c r="E58" s="387"/>
      <c r="F58" s="41"/>
      <c r="G58" s="41"/>
      <c r="H58" s="42">
        <f t="shared" si="21"/>
        <v>0</v>
      </c>
      <c r="I58" s="42">
        <f t="shared" si="22"/>
        <v>0</v>
      </c>
      <c r="J58" s="42">
        <f t="shared" si="23"/>
        <v>0</v>
      </c>
      <c r="K58" s="52">
        <f t="shared" si="24"/>
        <v>0</v>
      </c>
      <c r="AMJ58"/>
    </row>
    <row r="59" spans="1:1024" s="19" customFormat="1" outlineLevel="3" x14ac:dyDescent="0.25">
      <c r="A59" s="45"/>
      <c r="B59" s="384"/>
      <c r="C59" s="385"/>
      <c r="D59" s="386"/>
      <c r="E59" s="387"/>
      <c r="F59" s="41"/>
      <c r="G59" s="41"/>
      <c r="H59" s="42">
        <f t="shared" si="21"/>
        <v>0</v>
      </c>
      <c r="I59" s="42">
        <f t="shared" si="22"/>
        <v>0</v>
      </c>
      <c r="J59" s="42">
        <f t="shared" si="23"/>
        <v>0</v>
      </c>
      <c r="K59" s="52">
        <f t="shared" si="24"/>
        <v>0</v>
      </c>
      <c r="AMJ59"/>
    </row>
    <row r="60" spans="1:1024" s="19" customFormat="1" outlineLevel="3" x14ac:dyDescent="0.25">
      <c r="A60" s="45"/>
      <c r="B60" s="384"/>
      <c r="C60" s="385"/>
      <c r="D60" s="386"/>
      <c r="E60" s="387"/>
      <c r="F60" s="41"/>
      <c r="G60" s="41"/>
      <c r="H60" s="42">
        <f t="shared" si="21"/>
        <v>0</v>
      </c>
      <c r="I60" s="42">
        <f t="shared" si="22"/>
        <v>0</v>
      </c>
      <c r="J60" s="42">
        <f t="shared" si="23"/>
        <v>0</v>
      </c>
      <c r="K60" s="52">
        <f t="shared" si="24"/>
        <v>0</v>
      </c>
      <c r="AMJ60"/>
    </row>
    <row r="61" spans="1:1024" s="19" customFormat="1" outlineLevel="3" x14ac:dyDescent="0.25">
      <c r="A61" s="45"/>
      <c r="B61" s="46"/>
      <c r="C61" s="47"/>
      <c r="D61" s="48"/>
      <c r="E61" s="49"/>
      <c r="F61" s="72"/>
      <c r="G61" s="72"/>
      <c r="H61" s="42"/>
      <c r="I61" s="42"/>
      <c r="J61" s="42"/>
      <c r="K61" s="42"/>
      <c r="AMJ61"/>
    </row>
    <row r="62" spans="1:1024" ht="35.25" customHeight="1" thickBot="1" x14ac:dyDescent="0.3">
      <c r="A62" s="341" t="s">
        <v>20</v>
      </c>
      <c r="B62" s="341"/>
      <c r="C62" s="341"/>
      <c r="D62" s="341"/>
      <c r="E62" s="73"/>
      <c r="F62" s="70"/>
      <c r="G62" s="71"/>
      <c r="H62" s="71"/>
      <c r="I62" s="77">
        <f>I10+I14+I28+I35+I38+I45+I52</f>
        <v>0</v>
      </c>
      <c r="J62" s="77">
        <f t="shared" ref="J62:K62" si="25">J10+J14+J28+J35+J38+J45+J52</f>
        <v>0</v>
      </c>
      <c r="K62" s="97">
        <f t="shared" si="25"/>
        <v>0</v>
      </c>
    </row>
    <row r="64" spans="1:1024" x14ac:dyDescent="0.25">
      <c r="A64" s="33"/>
      <c r="B64" s="34" t="s">
        <v>54</v>
      </c>
    </row>
  </sheetData>
  <mergeCells count="21">
    <mergeCell ref="A14:C14"/>
    <mergeCell ref="A28:C28"/>
    <mergeCell ref="A35:C35"/>
    <mergeCell ref="A38:C38"/>
    <mergeCell ref="A45:C45"/>
    <mergeCell ref="A7:A9"/>
    <mergeCell ref="B7:B9"/>
    <mergeCell ref="C7:C9"/>
    <mergeCell ref="D7:D9"/>
    <mergeCell ref="E7:E9"/>
    <mergeCell ref="F7:H8"/>
    <mergeCell ref="I7:K8"/>
    <mergeCell ref="A10:C10"/>
    <mergeCell ref="A62:D62"/>
    <mergeCell ref="A52:C52"/>
    <mergeCell ref="A2:K2"/>
    <mergeCell ref="A3:K3"/>
    <mergeCell ref="A4:K4"/>
    <mergeCell ref="A5:K5"/>
    <mergeCell ref="F6:G6"/>
    <mergeCell ref="H6:K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6"/>
  <sheetViews>
    <sheetView zoomScale="55" zoomScaleNormal="55" workbookViewId="0">
      <pane xSplit="14" ySplit="9" topLeftCell="O10" activePane="bottomRight" state="frozen"/>
      <selection pane="topRight" activeCell="O1" sqref="O1"/>
      <selection pane="bottomLeft" activeCell="A10" sqref="A10"/>
      <selection pane="bottomRight" activeCell="O10" sqref="O10"/>
    </sheetView>
  </sheetViews>
  <sheetFormatPr defaultRowHeight="15.75" outlineLevelRow="3" x14ac:dyDescent="0.25"/>
  <cols>
    <col min="1" max="1" width="11.28515625" style="1" customWidth="1"/>
    <col min="2" max="2" width="56.42578125" style="2" customWidth="1"/>
    <col min="3" max="3" width="44.285156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18.7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5">
      <c r="A3" s="331" t="s">
        <v>530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5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20.25" customHeight="1" thickBot="1" x14ac:dyDescent="0.3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3">
      <c r="A6" s="83"/>
      <c r="B6" s="83"/>
      <c r="C6" s="83"/>
      <c r="D6" s="83"/>
      <c r="E6" s="83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3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2"/>
    </row>
    <row r="8" spans="1:1024" ht="15.75" customHeight="1" thickBot="1" x14ac:dyDescent="0.3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2"/>
    </row>
    <row r="9" spans="1:1024" ht="36" customHeight="1" x14ac:dyDescent="0.25">
      <c r="A9" s="344"/>
      <c r="B9" s="345"/>
      <c r="C9" s="345"/>
      <c r="D9" s="345"/>
      <c r="E9" s="346"/>
      <c r="F9" s="68" t="s">
        <v>12</v>
      </c>
      <c r="G9" s="69" t="s">
        <v>13</v>
      </c>
      <c r="H9" s="69" t="s">
        <v>14</v>
      </c>
      <c r="I9" s="69" t="s">
        <v>12</v>
      </c>
      <c r="J9" s="69" t="s">
        <v>13</v>
      </c>
      <c r="K9" s="98" t="s">
        <v>14</v>
      </c>
    </row>
    <row r="10" spans="1:1024" s="36" customFormat="1" ht="23.25" customHeight="1" x14ac:dyDescent="0.25">
      <c r="A10" s="413" t="s">
        <v>437</v>
      </c>
      <c r="B10" s="413"/>
      <c r="C10" s="413"/>
      <c r="D10" s="392"/>
      <c r="E10" s="393"/>
      <c r="F10" s="393"/>
      <c r="G10" s="393"/>
      <c r="H10" s="394"/>
      <c r="I10" s="395">
        <f>SUM(I11:I12)</f>
        <v>0</v>
      </c>
      <c r="J10" s="395">
        <f t="shared" ref="J10:K10" si="0">SUM(J11:J12)</f>
        <v>0</v>
      </c>
      <c r="K10" s="395">
        <f t="shared" si="0"/>
        <v>0</v>
      </c>
      <c r="AMJ10" s="37"/>
    </row>
    <row r="11" spans="1:1024" s="36" customFormat="1" ht="31.5" customHeight="1" x14ac:dyDescent="0.25">
      <c r="A11" s="410"/>
      <c r="B11" s="410" t="s">
        <v>490</v>
      </c>
      <c r="C11" s="410" t="s">
        <v>491</v>
      </c>
      <c r="D11" s="416" t="s">
        <v>67</v>
      </c>
      <c r="E11" s="417">
        <v>7</v>
      </c>
      <c r="F11" s="74"/>
      <c r="G11" s="74"/>
      <c r="H11" s="75">
        <f>F11+G11</f>
        <v>0</v>
      </c>
      <c r="I11" s="75">
        <f>E11*F11</f>
        <v>0</v>
      </c>
      <c r="J11" s="75">
        <f>E11*G11</f>
        <v>0</v>
      </c>
      <c r="K11" s="75">
        <f>I11+J11</f>
        <v>0</v>
      </c>
      <c r="AMJ11" s="37"/>
    </row>
    <row r="12" spans="1:1024" s="36" customFormat="1" x14ac:dyDescent="0.25">
      <c r="A12" s="410"/>
      <c r="B12" s="410" t="s">
        <v>492</v>
      </c>
      <c r="C12" s="410"/>
      <c r="D12" s="416" t="s">
        <v>67</v>
      </c>
      <c r="E12" s="417">
        <v>14</v>
      </c>
      <c r="F12" s="74"/>
      <c r="G12" s="74"/>
      <c r="H12" s="75">
        <f>F12+G12</f>
        <v>0</v>
      </c>
      <c r="I12" s="75">
        <f>E12*F12</f>
        <v>0</v>
      </c>
      <c r="J12" s="75">
        <f>E12*G12</f>
        <v>0</v>
      </c>
      <c r="K12" s="75">
        <f>I12+J12</f>
        <v>0</v>
      </c>
      <c r="AMJ12" s="37"/>
    </row>
    <row r="13" spans="1:1024" s="36" customFormat="1" x14ac:dyDescent="0.25">
      <c r="A13" s="410"/>
      <c r="B13" s="410"/>
      <c r="C13" s="410"/>
      <c r="D13" s="411"/>
      <c r="E13" s="412"/>
      <c r="F13" s="156"/>
      <c r="G13" s="156"/>
      <c r="H13" s="157"/>
      <c r="I13" s="418"/>
      <c r="J13" s="418"/>
      <c r="K13" s="418"/>
      <c r="AMJ13" s="37"/>
    </row>
    <row r="14" spans="1:1024" s="36" customFormat="1" ht="23.25" customHeight="1" x14ac:dyDescent="0.25">
      <c r="A14" s="413" t="s">
        <v>493</v>
      </c>
      <c r="B14" s="413"/>
      <c r="C14" s="413"/>
      <c r="D14" s="414"/>
      <c r="E14" s="415"/>
      <c r="F14" s="393"/>
      <c r="G14" s="393"/>
      <c r="H14" s="394"/>
      <c r="I14" s="395">
        <f>SUM(I15:I16)</f>
        <v>0</v>
      </c>
      <c r="J14" s="395">
        <f t="shared" ref="J14:K14" si="1">SUM(J15:J16)</f>
        <v>0</v>
      </c>
      <c r="K14" s="395">
        <f t="shared" si="1"/>
        <v>0</v>
      </c>
      <c r="AMJ14" s="37"/>
    </row>
    <row r="15" spans="1:1024" s="36" customFormat="1" ht="39" customHeight="1" x14ac:dyDescent="0.25">
      <c r="A15" s="410"/>
      <c r="B15" s="410" t="s">
        <v>494</v>
      </c>
      <c r="C15" s="410" t="s">
        <v>495</v>
      </c>
      <c r="D15" s="416" t="s">
        <v>19</v>
      </c>
      <c r="E15" s="417">
        <v>100</v>
      </c>
      <c r="F15" s="74"/>
      <c r="G15" s="74"/>
      <c r="H15" s="75">
        <f t="shared" ref="H15:H16" si="2">F15+G15</f>
        <v>0</v>
      </c>
      <c r="I15" s="75">
        <f t="shared" ref="I15:I16" si="3">E15*F15</f>
        <v>0</v>
      </c>
      <c r="J15" s="75">
        <f t="shared" ref="J15:J16" si="4">E15*G15</f>
        <v>0</v>
      </c>
      <c r="K15" s="75">
        <f t="shared" ref="K15:K16" si="5">I15+J15</f>
        <v>0</v>
      </c>
      <c r="AMJ15" s="37"/>
    </row>
    <row r="16" spans="1:1024" s="36" customFormat="1" ht="33" customHeight="1" x14ac:dyDescent="0.25">
      <c r="A16" s="410"/>
      <c r="B16" s="410" t="s">
        <v>496</v>
      </c>
      <c r="C16" s="410" t="s">
        <v>497</v>
      </c>
      <c r="D16" s="416" t="s">
        <v>19</v>
      </c>
      <c r="E16" s="417">
        <v>30</v>
      </c>
      <c r="F16" s="74"/>
      <c r="G16" s="74"/>
      <c r="H16" s="75">
        <f t="shared" si="2"/>
        <v>0</v>
      </c>
      <c r="I16" s="75">
        <f t="shared" si="3"/>
        <v>0</v>
      </c>
      <c r="J16" s="75">
        <f t="shared" si="4"/>
        <v>0</v>
      </c>
      <c r="K16" s="75">
        <f t="shared" si="5"/>
        <v>0</v>
      </c>
      <c r="AMJ16" s="37"/>
    </row>
    <row r="17" spans="1:1024" s="36" customFormat="1" x14ac:dyDescent="0.25">
      <c r="A17" s="38"/>
      <c r="B17" s="38"/>
      <c r="C17" s="38"/>
      <c r="D17" s="44"/>
      <c r="E17" s="156"/>
      <c r="F17" s="156"/>
      <c r="G17" s="156"/>
      <c r="H17" s="157"/>
      <c r="I17" s="418"/>
      <c r="J17" s="418"/>
      <c r="K17" s="418"/>
      <c r="AMJ17" s="37"/>
    </row>
    <row r="18" spans="1:1024" s="36" customFormat="1" ht="23.25" customHeight="1" x14ac:dyDescent="0.25">
      <c r="A18" s="413" t="s">
        <v>346</v>
      </c>
      <c r="B18" s="413"/>
      <c r="C18" s="413"/>
      <c r="D18" s="414"/>
      <c r="E18" s="415"/>
      <c r="F18" s="393"/>
      <c r="G18" s="393"/>
      <c r="H18" s="394"/>
      <c r="I18" s="395">
        <f>SUM(I19:I24)</f>
        <v>0</v>
      </c>
      <c r="J18" s="395">
        <f t="shared" ref="J18:K18" si="6">SUM(J19:J24)</f>
        <v>0</v>
      </c>
      <c r="K18" s="395">
        <f t="shared" si="6"/>
        <v>0</v>
      </c>
      <c r="AMJ18" s="37"/>
    </row>
    <row r="19" spans="1:1024" s="36" customFormat="1" ht="31.5" x14ac:dyDescent="0.25">
      <c r="A19" s="38"/>
      <c r="B19" s="39" t="s">
        <v>498</v>
      </c>
      <c r="C19" s="39" t="s">
        <v>499</v>
      </c>
      <c r="D19" s="382" t="s">
        <v>19</v>
      </c>
      <c r="E19" s="383">
        <v>70</v>
      </c>
      <c r="F19" s="74"/>
      <c r="G19" s="74"/>
      <c r="H19" s="75">
        <f t="shared" ref="H19:H24" si="7">F19+G19</f>
        <v>0</v>
      </c>
      <c r="I19" s="75">
        <f t="shared" ref="I19:I24" si="8">E19*F19</f>
        <v>0</v>
      </c>
      <c r="J19" s="75">
        <f t="shared" ref="J19:J24" si="9">E19*G19</f>
        <v>0</v>
      </c>
      <c r="K19" s="75">
        <f t="shared" ref="K19:K24" si="10">I19+J19</f>
        <v>0</v>
      </c>
      <c r="AMJ19" s="37"/>
    </row>
    <row r="20" spans="1:1024" s="36" customFormat="1" ht="47.25" x14ac:dyDescent="0.25">
      <c r="A20" s="38"/>
      <c r="B20" s="39" t="s">
        <v>501</v>
      </c>
      <c r="C20" s="39" t="s">
        <v>500</v>
      </c>
      <c r="D20" s="382" t="s">
        <v>19</v>
      </c>
      <c r="E20" s="383">
        <v>30</v>
      </c>
      <c r="F20" s="74"/>
      <c r="G20" s="74"/>
      <c r="H20" s="75">
        <f t="shared" si="7"/>
        <v>0</v>
      </c>
      <c r="I20" s="75">
        <f t="shared" si="8"/>
        <v>0</v>
      </c>
      <c r="J20" s="75">
        <f t="shared" si="9"/>
        <v>0</v>
      </c>
      <c r="K20" s="75">
        <f t="shared" si="10"/>
        <v>0</v>
      </c>
      <c r="AMJ20" s="37"/>
    </row>
    <row r="21" spans="1:1024" s="36" customFormat="1" x14ac:dyDescent="0.25">
      <c r="A21" s="38"/>
      <c r="B21" s="39" t="s">
        <v>502</v>
      </c>
      <c r="C21" s="39" t="s">
        <v>503</v>
      </c>
      <c r="D21" s="382" t="s">
        <v>19</v>
      </c>
      <c r="E21" s="383">
        <v>20</v>
      </c>
      <c r="F21" s="74"/>
      <c r="G21" s="74"/>
      <c r="H21" s="75">
        <f t="shared" si="7"/>
        <v>0</v>
      </c>
      <c r="I21" s="75">
        <f t="shared" si="8"/>
        <v>0</v>
      </c>
      <c r="J21" s="75">
        <f t="shared" si="9"/>
        <v>0</v>
      </c>
      <c r="K21" s="75">
        <f t="shared" si="10"/>
        <v>0</v>
      </c>
      <c r="AMJ21" s="37"/>
    </row>
    <row r="22" spans="1:1024" s="36" customFormat="1" ht="47.25" x14ac:dyDescent="0.25">
      <c r="A22" s="38"/>
      <c r="B22" s="39" t="s">
        <v>505</v>
      </c>
      <c r="C22" s="39" t="s">
        <v>504</v>
      </c>
      <c r="D22" s="382" t="s">
        <v>67</v>
      </c>
      <c r="E22" s="383">
        <v>7</v>
      </c>
      <c r="F22" s="74"/>
      <c r="G22" s="74"/>
      <c r="H22" s="75">
        <f t="shared" si="7"/>
        <v>0</v>
      </c>
      <c r="I22" s="75">
        <f t="shared" si="8"/>
        <v>0</v>
      </c>
      <c r="J22" s="75">
        <f t="shared" si="9"/>
        <v>0</v>
      </c>
      <c r="K22" s="75">
        <f t="shared" si="10"/>
        <v>0</v>
      </c>
      <c r="AMJ22" s="37"/>
    </row>
    <row r="23" spans="1:1024" s="36" customFormat="1" x14ac:dyDescent="0.25">
      <c r="A23" s="38"/>
      <c r="B23" s="39" t="s">
        <v>506</v>
      </c>
      <c r="C23" s="39" t="s">
        <v>507</v>
      </c>
      <c r="D23" s="382" t="s">
        <v>67</v>
      </c>
      <c r="E23" s="383">
        <v>7</v>
      </c>
      <c r="F23" s="74"/>
      <c r="G23" s="74"/>
      <c r="H23" s="75">
        <f t="shared" si="7"/>
        <v>0</v>
      </c>
      <c r="I23" s="75">
        <f t="shared" si="8"/>
        <v>0</v>
      </c>
      <c r="J23" s="75">
        <f t="shared" si="9"/>
        <v>0</v>
      </c>
      <c r="K23" s="75">
        <f t="shared" si="10"/>
        <v>0</v>
      </c>
      <c r="AMJ23" s="37"/>
    </row>
    <row r="24" spans="1:1024" s="36" customFormat="1" x14ac:dyDescent="0.25">
      <c r="A24" s="38"/>
      <c r="B24" s="39" t="s">
        <v>508</v>
      </c>
      <c r="C24" s="39" t="s">
        <v>509</v>
      </c>
      <c r="D24" s="382" t="s">
        <v>67</v>
      </c>
      <c r="E24" s="383">
        <v>7</v>
      </c>
      <c r="F24" s="74"/>
      <c r="G24" s="74"/>
      <c r="H24" s="75">
        <f t="shared" si="7"/>
        <v>0</v>
      </c>
      <c r="I24" s="75">
        <f t="shared" si="8"/>
        <v>0</v>
      </c>
      <c r="J24" s="75">
        <f t="shared" si="9"/>
        <v>0</v>
      </c>
      <c r="K24" s="75">
        <f t="shared" si="10"/>
        <v>0</v>
      </c>
      <c r="AMJ24" s="37"/>
    </row>
    <row r="25" spans="1:1024" s="36" customFormat="1" x14ac:dyDescent="0.25">
      <c r="A25" s="38"/>
      <c r="B25" s="38"/>
      <c r="C25" s="38"/>
      <c r="D25" s="44"/>
      <c r="E25" s="156"/>
      <c r="F25" s="156"/>
      <c r="G25" s="156"/>
      <c r="H25" s="157"/>
      <c r="I25" s="418"/>
      <c r="J25" s="418"/>
      <c r="K25" s="418"/>
      <c r="AMJ25" s="37"/>
    </row>
    <row r="26" spans="1:1024" s="36" customFormat="1" ht="23.25" customHeight="1" x14ac:dyDescent="0.25">
      <c r="A26" s="413" t="s">
        <v>510</v>
      </c>
      <c r="B26" s="413"/>
      <c r="C26" s="413"/>
      <c r="D26" s="414"/>
      <c r="E26" s="415"/>
      <c r="F26" s="393"/>
      <c r="G26" s="393"/>
      <c r="H26" s="394"/>
      <c r="I26" s="395">
        <f>SUM(I27:I30)</f>
        <v>0</v>
      </c>
      <c r="J26" s="395">
        <f t="shared" ref="J26:K26" si="11">SUM(J27:J30)</f>
        <v>0</v>
      </c>
      <c r="K26" s="395">
        <f t="shared" si="11"/>
        <v>0</v>
      </c>
      <c r="AMJ26" s="37"/>
    </row>
    <row r="27" spans="1:1024" s="36" customFormat="1" ht="27.75" customHeight="1" x14ac:dyDescent="0.25">
      <c r="A27" s="38"/>
      <c r="B27" s="39" t="s">
        <v>511</v>
      </c>
      <c r="C27" s="39"/>
      <c r="D27" s="382" t="s">
        <v>512</v>
      </c>
      <c r="E27" s="383">
        <v>3</v>
      </c>
      <c r="F27" s="74"/>
      <c r="G27" s="74"/>
      <c r="H27" s="75">
        <f t="shared" ref="H27:H30" si="12">F27+G27</f>
        <v>0</v>
      </c>
      <c r="I27" s="75">
        <f t="shared" ref="I27:I30" si="13">E27*F27</f>
        <v>0</v>
      </c>
      <c r="J27" s="75">
        <f t="shared" ref="J27:J30" si="14">E27*G27</f>
        <v>0</v>
      </c>
      <c r="K27" s="75">
        <f t="shared" ref="K27:K30" si="15">I27+J27</f>
        <v>0</v>
      </c>
      <c r="AMJ27" s="37"/>
    </row>
    <row r="28" spans="1:1024" s="36" customFormat="1" ht="27.75" customHeight="1" x14ac:dyDescent="0.25">
      <c r="A28" s="38"/>
      <c r="B28" s="39" t="s">
        <v>513</v>
      </c>
      <c r="C28" s="39"/>
      <c r="D28" s="382" t="s">
        <v>512</v>
      </c>
      <c r="E28" s="383">
        <v>1.5</v>
      </c>
      <c r="F28" s="74"/>
      <c r="G28" s="74"/>
      <c r="H28" s="75">
        <f t="shared" si="12"/>
        <v>0</v>
      </c>
      <c r="I28" s="75">
        <f t="shared" si="13"/>
        <v>0</v>
      </c>
      <c r="J28" s="75">
        <f t="shared" si="14"/>
        <v>0</v>
      </c>
      <c r="K28" s="75">
        <f t="shared" si="15"/>
        <v>0</v>
      </c>
      <c r="AMJ28" s="37"/>
    </row>
    <row r="29" spans="1:1024" s="36" customFormat="1" ht="27.75" customHeight="1" x14ac:dyDescent="0.25">
      <c r="A29" s="38"/>
      <c r="B29" s="39" t="s">
        <v>514</v>
      </c>
      <c r="C29" s="39"/>
      <c r="D29" s="382" t="s">
        <v>512</v>
      </c>
      <c r="E29" s="383">
        <v>0.4</v>
      </c>
      <c r="F29" s="74"/>
      <c r="G29" s="74"/>
      <c r="H29" s="75">
        <f t="shared" si="12"/>
        <v>0</v>
      </c>
      <c r="I29" s="75">
        <f t="shared" si="13"/>
        <v>0</v>
      </c>
      <c r="J29" s="75">
        <f t="shared" si="14"/>
        <v>0</v>
      </c>
      <c r="K29" s="75">
        <f t="shared" si="15"/>
        <v>0</v>
      </c>
      <c r="AMJ29" s="37"/>
    </row>
    <row r="30" spans="1:1024" s="36" customFormat="1" ht="27.75" customHeight="1" x14ac:dyDescent="0.25">
      <c r="A30" s="38"/>
      <c r="B30" s="39" t="s">
        <v>515</v>
      </c>
      <c r="C30" s="39" t="s">
        <v>516</v>
      </c>
      <c r="D30" s="382" t="s">
        <v>512</v>
      </c>
      <c r="E30" s="383">
        <v>3</v>
      </c>
      <c r="F30" s="74"/>
      <c r="G30" s="74"/>
      <c r="H30" s="75">
        <f t="shared" si="12"/>
        <v>0</v>
      </c>
      <c r="I30" s="75">
        <f t="shared" si="13"/>
        <v>0</v>
      </c>
      <c r="J30" s="75">
        <f t="shared" si="14"/>
        <v>0</v>
      </c>
      <c r="K30" s="75">
        <f t="shared" si="15"/>
        <v>0</v>
      </c>
      <c r="AMJ30" s="37"/>
    </row>
    <row r="31" spans="1:1024" s="36" customFormat="1" x14ac:dyDescent="0.25">
      <c r="A31" s="38"/>
      <c r="B31" s="38"/>
      <c r="C31" s="38"/>
      <c r="D31" s="419"/>
      <c r="E31" s="420"/>
      <c r="F31" s="156"/>
      <c r="G31" s="156"/>
      <c r="H31" s="157"/>
      <c r="I31" s="418"/>
      <c r="J31" s="418"/>
      <c r="K31" s="418"/>
      <c r="AMJ31" s="37"/>
    </row>
    <row r="32" spans="1:1024" s="36" customFormat="1" ht="23.25" customHeight="1" x14ac:dyDescent="0.25">
      <c r="A32" s="413" t="s">
        <v>517</v>
      </c>
      <c r="B32" s="413"/>
      <c r="C32" s="413"/>
      <c r="D32" s="421"/>
      <c r="E32" s="422"/>
      <c r="F32" s="393"/>
      <c r="G32" s="393"/>
      <c r="H32" s="394"/>
      <c r="I32" s="395">
        <f>SUM(I33:I37)</f>
        <v>0</v>
      </c>
      <c r="J32" s="395">
        <f t="shared" ref="J32:K32" si="16">SUM(J33:J37)</f>
        <v>0</v>
      </c>
      <c r="K32" s="395">
        <f t="shared" si="16"/>
        <v>0</v>
      </c>
      <c r="AMJ32" s="37"/>
    </row>
    <row r="33" spans="1:1024" s="36" customFormat="1" x14ac:dyDescent="0.25">
      <c r="A33" s="38"/>
      <c r="B33" s="39" t="s">
        <v>518</v>
      </c>
      <c r="C33" s="39" t="s">
        <v>434</v>
      </c>
      <c r="D33" s="382" t="s">
        <v>527</v>
      </c>
      <c r="E33" s="383">
        <v>1</v>
      </c>
      <c r="F33" s="74"/>
      <c r="G33" s="74"/>
      <c r="H33" s="75">
        <f t="shared" ref="H33:H37" si="17">F33+G33</f>
        <v>0</v>
      </c>
      <c r="I33" s="75">
        <f t="shared" ref="I33:I37" si="18">E33*F33</f>
        <v>0</v>
      </c>
      <c r="J33" s="75">
        <f t="shared" ref="J33:J37" si="19">E33*G33</f>
        <v>0</v>
      </c>
      <c r="K33" s="75">
        <f t="shared" ref="K33:K37" si="20">I33+J33</f>
        <v>0</v>
      </c>
      <c r="AMJ33" s="37"/>
    </row>
    <row r="34" spans="1:1024" s="36" customFormat="1" x14ac:dyDescent="0.25">
      <c r="A34" s="38"/>
      <c r="B34" s="39" t="s">
        <v>519</v>
      </c>
      <c r="C34" s="39" t="s">
        <v>520</v>
      </c>
      <c r="D34" s="382" t="s">
        <v>67</v>
      </c>
      <c r="E34" s="383">
        <v>1</v>
      </c>
      <c r="F34" s="74"/>
      <c r="G34" s="74"/>
      <c r="H34" s="75">
        <f t="shared" si="17"/>
        <v>0</v>
      </c>
      <c r="I34" s="75">
        <f t="shared" si="18"/>
        <v>0</v>
      </c>
      <c r="J34" s="75">
        <f t="shared" si="19"/>
        <v>0</v>
      </c>
      <c r="K34" s="75">
        <f t="shared" si="20"/>
        <v>0</v>
      </c>
      <c r="AMJ34" s="37"/>
    </row>
    <row r="35" spans="1:1024" s="36" customFormat="1" ht="31.5" x14ac:dyDescent="0.25">
      <c r="A35" s="38"/>
      <c r="B35" s="39" t="s">
        <v>521</v>
      </c>
      <c r="C35" s="39" t="s">
        <v>522</v>
      </c>
      <c r="D35" s="382" t="s">
        <v>67</v>
      </c>
      <c r="E35" s="383">
        <v>1</v>
      </c>
      <c r="F35" s="74"/>
      <c r="G35" s="74"/>
      <c r="H35" s="75">
        <f t="shared" si="17"/>
        <v>0</v>
      </c>
      <c r="I35" s="75">
        <f t="shared" si="18"/>
        <v>0</v>
      </c>
      <c r="J35" s="75">
        <f t="shared" si="19"/>
        <v>0</v>
      </c>
      <c r="K35" s="75">
        <f t="shared" si="20"/>
        <v>0</v>
      </c>
      <c r="AMJ35" s="37"/>
    </row>
    <row r="36" spans="1:1024" s="36" customFormat="1" ht="30.75" customHeight="1" x14ac:dyDescent="0.25">
      <c r="A36" s="38"/>
      <c r="B36" s="39" t="s">
        <v>523</v>
      </c>
      <c r="C36" s="39" t="s">
        <v>524</v>
      </c>
      <c r="D36" s="382" t="s">
        <v>67</v>
      </c>
      <c r="E36" s="383">
        <v>1</v>
      </c>
      <c r="F36" s="74"/>
      <c r="G36" s="74"/>
      <c r="H36" s="75">
        <f t="shared" si="17"/>
        <v>0</v>
      </c>
      <c r="I36" s="75">
        <f t="shared" si="18"/>
        <v>0</v>
      </c>
      <c r="J36" s="75">
        <f t="shared" si="19"/>
        <v>0</v>
      </c>
      <c r="K36" s="75">
        <f t="shared" si="20"/>
        <v>0</v>
      </c>
      <c r="AMJ36" s="37"/>
    </row>
    <row r="37" spans="1:1024" s="36" customFormat="1" ht="31.5" x14ac:dyDescent="0.25">
      <c r="A37" s="38"/>
      <c r="B37" s="39" t="s">
        <v>525</v>
      </c>
      <c r="C37" s="39" t="s">
        <v>526</v>
      </c>
      <c r="D37" s="382" t="s">
        <v>67</v>
      </c>
      <c r="E37" s="383">
        <v>1</v>
      </c>
      <c r="F37" s="74"/>
      <c r="G37" s="74"/>
      <c r="H37" s="75">
        <f t="shared" si="17"/>
        <v>0</v>
      </c>
      <c r="I37" s="75">
        <f t="shared" si="18"/>
        <v>0</v>
      </c>
      <c r="J37" s="75">
        <f t="shared" si="19"/>
        <v>0</v>
      </c>
      <c r="K37" s="75">
        <f t="shared" si="20"/>
        <v>0</v>
      </c>
      <c r="AMJ37" s="37"/>
    </row>
    <row r="38" spans="1:1024" s="36" customFormat="1" x14ac:dyDescent="0.25">
      <c r="A38" s="38"/>
      <c r="B38" s="38"/>
      <c r="C38" s="38"/>
      <c r="D38" s="419"/>
      <c r="E38" s="420"/>
      <c r="F38" s="156"/>
      <c r="G38" s="156"/>
      <c r="H38" s="157"/>
      <c r="I38" s="418"/>
      <c r="J38" s="418"/>
      <c r="K38" s="418"/>
      <c r="AMJ38" s="37"/>
    </row>
    <row r="39" spans="1:1024" s="36" customFormat="1" ht="23.25" customHeight="1" x14ac:dyDescent="0.25">
      <c r="A39" s="413" t="s">
        <v>465</v>
      </c>
      <c r="B39" s="413"/>
      <c r="C39" s="413"/>
      <c r="D39" s="421"/>
      <c r="E39" s="422"/>
      <c r="F39" s="393"/>
      <c r="G39" s="393"/>
      <c r="H39" s="394"/>
      <c r="I39" s="395">
        <f>SUM(I40)</f>
        <v>0</v>
      </c>
      <c r="J39" s="395">
        <f>SUM(J40)</f>
        <v>0</v>
      </c>
      <c r="K39" s="395">
        <f>SUM(K40)</f>
        <v>0</v>
      </c>
      <c r="AMJ39" s="37"/>
    </row>
    <row r="40" spans="1:1024" s="36" customFormat="1" ht="27.75" customHeight="1" x14ac:dyDescent="0.25">
      <c r="A40" s="38"/>
      <c r="B40" s="39" t="s">
        <v>528</v>
      </c>
      <c r="C40" s="39" t="s">
        <v>529</v>
      </c>
      <c r="D40" s="382" t="s">
        <v>67</v>
      </c>
      <c r="E40" s="383">
        <v>1</v>
      </c>
      <c r="F40" s="74"/>
      <c r="G40" s="74"/>
      <c r="H40" s="75">
        <f>F40+G40</f>
        <v>0</v>
      </c>
      <c r="I40" s="75">
        <f>E40*F40</f>
        <v>0</v>
      </c>
      <c r="J40" s="75">
        <f>E40*G40</f>
        <v>0</v>
      </c>
      <c r="K40" s="75">
        <f>I40+J40</f>
        <v>0</v>
      </c>
      <c r="AMJ40" s="37"/>
    </row>
    <row r="41" spans="1:1024" s="36" customFormat="1" ht="27.75" customHeight="1" x14ac:dyDescent="0.25">
      <c r="A41" s="38"/>
      <c r="B41" s="39"/>
      <c r="C41" s="39"/>
      <c r="D41" s="382"/>
      <c r="E41" s="383"/>
      <c r="F41" s="74"/>
      <c r="G41" s="74"/>
      <c r="H41" s="75"/>
      <c r="I41" s="75"/>
      <c r="J41" s="75"/>
      <c r="K41" s="75"/>
      <c r="AMJ41" s="37"/>
    </row>
    <row r="42" spans="1:1024" s="36" customFormat="1" x14ac:dyDescent="0.25">
      <c r="A42" s="329" t="s">
        <v>671</v>
      </c>
      <c r="B42" s="330"/>
      <c r="C42" s="330"/>
      <c r="D42" s="166"/>
      <c r="E42" s="167"/>
      <c r="F42" s="167"/>
      <c r="G42" s="167"/>
      <c r="H42" s="168"/>
      <c r="I42" s="168">
        <f>SUM(I43:I50)</f>
        <v>0</v>
      </c>
      <c r="J42" s="168">
        <f t="shared" ref="J42:K42" si="21">SUM(J43:J50)</f>
        <v>0</v>
      </c>
      <c r="K42" s="168">
        <f t="shared" si="21"/>
        <v>0</v>
      </c>
      <c r="AMJ42" s="37"/>
    </row>
    <row r="43" spans="1:1024" s="36" customFormat="1" x14ac:dyDescent="0.25">
      <c r="A43" s="45"/>
      <c r="B43" s="384"/>
      <c r="C43" s="385"/>
      <c r="D43" s="386"/>
      <c r="E43" s="387"/>
      <c r="F43" s="41"/>
      <c r="G43" s="41"/>
      <c r="H43" s="42">
        <f t="shared" ref="H43:H50" si="22">F43+G43</f>
        <v>0</v>
      </c>
      <c r="I43" s="42">
        <f t="shared" ref="I43:I50" si="23">E43*F43</f>
        <v>0</v>
      </c>
      <c r="J43" s="42">
        <f t="shared" ref="J43:J50" si="24">E43*G43</f>
        <v>0</v>
      </c>
      <c r="K43" s="42">
        <f t="shared" ref="K43:K50" si="25">I43+J43</f>
        <v>0</v>
      </c>
      <c r="AMJ43" s="37"/>
    </row>
    <row r="44" spans="1:1024" s="36" customFormat="1" x14ac:dyDescent="0.25">
      <c r="A44" s="45"/>
      <c r="B44" s="384"/>
      <c r="C44" s="385"/>
      <c r="D44" s="386"/>
      <c r="E44" s="387"/>
      <c r="F44" s="41"/>
      <c r="G44" s="41"/>
      <c r="H44" s="42">
        <f t="shared" si="22"/>
        <v>0</v>
      </c>
      <c r="I44" s="42">
        <f t="shared" si="23"/>
        <v>0</v>
      </c>
      <c r="J44" s="42">
        <f t="shared" si="24"/>
        <v>0</v>
      </c>
      <c r="K44" s="42">
        <f t="shared" si="25"/>
        <v>0</v>
      </c>
      <c r="AMJ44" s="37"/>
    </row>
    <row r="45" spans="1:1024" s="36" customFormat="1" x14ac:dyDescent="0.25">
      <c r="A45" s="45"/>
      <c r="B45" s="384"/>
      <c r="C45" s="385"/>
      <c r="D45" s="386"/>
      <c r="E45" s="387"/>
      <c r="F45" s="41"/>
      <c r="G45" s="41"/>
      <c r="H45" s="42">
        <f t="shared" si="22"/>
        <v>0</v>
      </c>
      <c r="I45" s="42">
        <f t="shared" si="23"/>
        <v>0</v>
      </c>
      <c r="J45" s="42">
        <f t="shared" si="24"/>
        <v>0</v>
      </c>
      <c r="K45" s="42">
        <f t="shared" si="25"/>
        <v>0</v>
      </c>
      <c r="AMJ45" s="37"/>
    </row>
    <row r="46" spans="1:1024" s="36" customFormat="1" x14ac:dyDescent="0.25">
      <c r="A46" s="45"/>
      <c r="B46" s="384"/>
      <c r="C46" s="385"/>
      <c r="D46" s="386"/>
      <c r="E46" s="387"/>
      <c r="F46" s="41"/>
      <c r="G46" s="41"/>
      <c r="H46" s="42">
        <f t="shared" si="22"/>
        <v>0</v>
      </c>
      <c r="I46" s="42">
        <f t="shared" si="23"/>
        <v>0</v>
      </c>
      <c r="J46" s="42">
        <f t="shared" si="24"/>
        <v>0</v>
      </c>
      <c r="K46" s="42">
        <f t="shared" si="25"/>
        <v>0</v>
      </c>
      <c r="AMJ46" s="37"/>
    </row>
    <row r="47" spans="1:1024" s="36" customFormat="1" x14ac:dyDescent="0.25">
      <c r="A47" s="45"/>
      <c r="B47" s="384"/>
      <c r="C47" s="385"/>
      <c r="D47" s="386"/>
      <c r="E47" s="387"/>
      <c r="F47" s="41"/>
      <c r="G47" s="41"/>
      <c r="H47" s="42">
        <f t="shared" si="22"/>
        <v>0</v>
      </c>
      <c r="I47" s="42">
        <f t="shared" si="23"/>
        <v>0</v>
      </c>
      <c r="J47" s="42">
        <f t="shared" si="24"/>
        <v>0</v>
      </c>
      <c r="K47" s="42">
        <f t="shared" si="25"/>
        <v>0</v>
      </c>
      <c r="AMJ47" s="37"/>
    </row>
    <row r="48" spans="1:1024" s="36" customFormat="1" x14ac:dyDescent="0.25">
      <c r="A48" s="45"/>
      <c r="B48" s="384"/>
      <c r="C48" s="385"/>
      <c r="D48" s="386"/>
      <c r="E48" s="387"/>
      <c r="F48" s="41"/>
      <c r="G48" s="41"/>
      <c r="H48" s="42">
        <f t="shared" si="22"/>
        <v>0</v>
      </c>
      <c r="I48" s="42">
        <f t="shared" si="23"/>
        <v>0</v>
      </c>
      <c r="J48" s="42">
        <f t="shared" si="24"/>
        <v>0</v>
      </c>
      <c r="K48" s="42">
        <f t="shared" si="25"/>
        <v>0</v>
      </c>
      <c r="AMJ48" s="37"/>
    </row>
    <row r="49" spans="1:1024" s="36" customFormat="1" x14ac:dyDescent="0.25">
      <c r="A49" s="45"/>
      <c r="B49" s="384"/>
      <c r="C49" s="385"/>
      <c r="D49" s="386"/>
      <c r="E49" s="387"/>
      <c r="F49" s="41"/>
      <c r="G49" s="41"/>
      <c r="H49" s="42">
        <f t="shared" si="22"/>
        <v>0</v>
      </c>
      <c r="I49" s="42">
        <f t="shared" si="23"/>
        <v>0</v>
      </c>
      <c r="J49" s="42">
        <f t="shared" si="24"/>
        <v>0</v>
      </c>
      <c r="K49" s="42">
        <f t="shared" si="25"/>
        <v>0</v>
      </c>
      <c r="AMJ49" s="37"/>
    </row>
    <row r="50" spans="1:1024" s="36" customFormat="1" x14ac:dyDescent="0.25">
      <c r="A50" s="45"/>
      <c r="B50" s="384"/>
      <c r="C50" s="385"/>
      <c r="D50" s="386"/>
      <c r="E50" s="387"/>
      <c r="F50" s="41"/>
      <c r="G50" s="41"/>
      <c r="H50" s="42">
        <f t="shared" si="22"/>
        <v>0</v>
      </c>
      <c r="I50" s="42">
        <f t="shared" si="23"/>
        <v>0</v>
      </c>
      <c r="J50" s="42">
        <f t="shared" si="24"/>
        <v>0</v>
      </c>
      <c r="K50" s="42">
        <f t="shared" si="25"/>
        <v>0</v>
      </c>
      <c r="AMJ50" s="37"/>
    </row>
    <row r="51" spans="1:1024" s="36" customFormat="1" x14ac:dyDescent="0.25">
      <c r="A51" s="38"/>
      <c r="B51" s="39"/>
      <c r="C51" s="39"/>
      <c r="D51" s="382"/>
      <c r="E51" s="383"/>
      <c r="F51" s="383"/>
      <c r="G51" s="383"/>
      <c r="H51" s="75"/>
      <c r="I51" s="75"/>
      <c r="J51" s="75"/>
      <c r="K51" s="75"/>
      <c r="AMJ51" s="37"/>
    </row>
    <row r="52" spans="1:1024" s="36" customFormat="1" x14ac:dyDescent="0.25">
      <c r="A52" s="38"/>
      <c r="B52" s="39"/>
      <c r="C52" s="39"/>
      <c r="D52" s="382"/>
      <c r="E52" s="383"/>
      <c r="F52" s="383"/>
      <c r="G52" s="383"/>
      <c r="H52" s="75"/>
      <c r="I52" s="75"/>
      <c r="J52" s="75"/>
      <c r="K52" s="75"/>
      <c r="AMJ52" s="37"/>
    </row>
    <row r="53" spans="1:1024" s="19" customFormat="1" outlineLevel="3" x14ac:dyDescent="0.25">
      <c r="A53" s="45"/>
      <c r="B53" s="46"/>
      <c r="C53" s="47"/>
      <c r="D53" s="48"/>
      <c r="E53" s="49"/>
      <c r="F53" s="72"/>
      <c r="G53" s="72"/>
      <c r="H53" s="42"/>
      <c r="I53" s="42"/>
      <c r="J53" s="42"/>
      <c r="K53" s="52"/>
      <c r="AMJ53"/>
    </row>
    <row r="54" spans="1:1024" ht="35.25" customHeight="1" thickBot="1" x14ac:dyDescent="0.3">
      <c r="A54" s="341" t="s">
        <v>20</v>
      </c>
      <c r="B54" s="341"/>
      <c r="C54" s="341"/>
      <c r="D54" s="341"/>
      <c r="E54" s="73"/>
      <c r="F54" s="70"/>
      <c r="G54" s="71"/>
      <c r="H54" s="71"/>
      <c r="I54" s="77">
        <f>I10+I14+I18+I26+I32+I39+I42</f>
        <v>0</v>
      </c>
      <c r="J54" s="77">
        <f t="shared" ref="J54:K54" si="26">J10+J14+J18+J26+J32+J39+J42</f>
        <v>0</v>
      </c>
      <c r="K54" s="97">
        <f t="shared" si="26"/>
        <v>0</v>
      </c>
    </row>
    <row r="56" spans="1:1024" x14ac:dyDescent="0.25">
      <c r="A56" s="33"/>
      <c r="B56" s="34" t="s">
        <v>54</v>
      </c>
    </row>
  </sheetData>
  <mergeCells count="21">
    <mergeCell ref="A2:K2"/>
    <mergeCell ref="A3:K3"/>
    <mergeCell ref="A4:K4"/>
    <mergeCell ref="A5:K5"/>
    <mergeCell ref="F6:G6"/>
    <mergeCell ref="H6:K6"/>
    <mergeCell ref="A32:C32"/>
    <mergeCell ref="A7:A9"/>
    <mergeCell ref="B7:B9"/>
    <mergeCell ref="C7:C9"/>
    <mergeCell ref="D7:D9"/>
    <mergeCell ref="I7:K8"/>
    <mergeCell ref="A10:C10"/>
    <mergeCell ref="A14:C14"/>
    <mergeCell ref="A18:C18"/>
    <mergeCell ref="A26:C26"/>
    <mergeCell ref="E7:E9"/>
    <mergeCell ref="F7:H8"/>
    <mergeCell ref="A39:C39"/>
    <mergeCell ref="A54:D54"/>
    <mergeCell ref="A42:C42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zoomScale="55" zoomScaleNormal="55" workbookViewId="0">
      <pane xSplit="14" ySplit="9" topLeftCell="O10" activePane="bottomRight" state="frozen"/>
      <selection pane="topRight" activeCell="O1" sqref="O1"/>
      <selection pane="bottomLeft" activeCell="A10" sqref="A10"/>
      <selection pane="bottomRight" activeCell="O10" sqref="O10"/>
    </sheetView>
  </sheetViews>
  <sheetFormatPr defaultRowHeight="15.75" outlineLevelRow="3" x14ac:dyDescent="0.25"/>
  <cols>
    <col min="1" max="1" width="11.28515625" style="1" customWidth="1"/>
    <col min="2" max="2" width="56.42578125" style="2" customWidth="1"/>
    <col min="3" max="3" width="44.28515625" style="3" customWidth="1"/>
    <col min="4" max="4" width="11.28515625" style="2" customWidth="1"/>
    <col min="5" max="5" width="15.140625" style="2" customWidth="1"/>
    <col min="6" max="6" width="16.85546875" style="4" customWidth="1"/>
    <col min="7" max="7" width="17.85546875" style="4" customWidth="1"/>
    <col min="8" max="8" width="18.42578125" style="4" customWidth="1"/>
    <col min="9" max="9" width="25" style="4" customWidth="1"/>
    <col min="10" max="10" width="29.85546875" style="4" customWidth="1"/>
    <col min="11" max="11" width="27.140625" style="5" customWidth="1"/>
    <col min="12" max="1023" width="9.140625" style="2" customWidth="1"/>
  </cols>
  <sheetData>
    <row r="1" spans="1:1024" ht="18.7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23.25" customHeight="1" x14ac:dyDescent="0.25">
      <c r="A2" s="331" t="s">
        <v>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024" ht="24.75" customHeight="1" x14ac:dyDescent="0.25">
      <c r="A3" s="331" t="s">
        <v>531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024" ht="26.25" customHeight="1" x14ac:dyDescent="0.25">
      <c r="A4" s="331" t="s">
        <v>425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024" ht="15" customHeight="1" thickBot="1" x14ac:dyDescent="0.3">
      <c r="A5" s="332" t="s">
        <v>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024" ht="36.950000000000003" customHeight="1" thickBot="1" x14ac:dyDescent="0.3">
      <c r="A6" s="94"/>
      <c r="B6" s="94"/>
      <c r="C6" s="94"/>
      <c r="D6" s="94"/>
      <c r="E6" s="94"/>
      <c r="F6" s="333" t="s">
        <v>3</v>
      </c>
      <c r="G6" s="333"/>
      <c r="H6" s="334" t="s">
        <v>4</v>
      </c>
      <c r="I6" s="334"/>
      <c r="J6" s="334"/>
      <c r="K6" s="334"/>
    </row>
    <row r="7" spans="1:1024" ht="32.25" customHeight="1" thickBot="1" x14ac:dyDescent="0.3">
      <c r="A7" s="326" t="s">
        <v>5</v>
      </c>
      <c r="B7" s="327" t="s">
        <v>6</v>
      </c>
      <c r="C7" s="327" t="s">
        <v>7</v>
      </c>
      <c r="D7" s="327" t="s">
        <v>8</v>
      </c>
      <c r="E7" s="328" t="s">
        <v>9</v>
      </c>
      <c r="F7" s="320" t="s">
        <v>10</v>
      </c>
      <c r="G7" s="320"/>
      <c r="H7" s="320"/>
      <c r="I7" s="321" t="s">
        <v>11</v>
      </c>
      <c r="J7" s="321"/>
      <c r="K7" s="321"/>
    </row>
    <row r="8" spans="1:1024" ht="15.75" customHeight="1" thickBot="1" x14ac:dyDescent="0.3">
      <c r="A8" s="326"/>
      <c r="B8" s="327"/>
      <c r="C8" s="327"/>
      <c r="D8" s="327"/>
      <c r="E8" s="328"/>
      <c r="F8" s="320"/>
      <c r="G8" s="320"/>
      <c r="H8" s="320"/>
      <c r="I8" s="321"/>
      <c r="J8" s="321"/>
      <c r="K8" s="321"/>
    </row>
    <row r="9" spans="1:1024" ht="36" customHeight="1" x14ac:dyDescent="0.25">
      <c r="A9" s="344"/>
      <c r="B9" s="345"/>
      <c r="C9" s="345"/>
      <c r="D9" s="345"/>
      <c r="E9" s="346"/>
      <c r="F9" s="68" t="s">
        <v>12</v>
      </c>
      <c r="G9" s="69" t="s">
        <v>13</v>
      </c>
      <c r="H9" s="69" t="s">
        <v>14</v>
      </c>
      <c r="I9" s="69" t="s">
        <v>12</v>
      </c>
      <c r="J9" s="69" t="s">
        <v>13</v>
      </c>
      <c r="K9" s="69" t="s">
        <v>14</v>
      </c>
    </row>
    <row r="10" spans="1:1024" s="36" customFormat="1" ht="23.25" customHeight="1" x14ac:dyDescent="0.25">
      <c r="A10" s="413" t="s">
        <v>353</v>
      </c>
      <c r="B10" s="413"/>
      <c r="C10" s="413"/>
      <c r="D10" s="392"/>
      <c r="E10" s="393"/>
      <c r="F10" s="393"/>
      <c r="G10" s="393"/>
      <c r="H10" s="394"/>
      <c r="I10" s="395">
        <f>SUM(I11:I17)</f>
        <v>0</v>
      </c>
      <c r="J10" s="395">
        <f>SUM(J11:J17)</f>
        <v>0</v>
      </c>
      <c r="K10" s="395">
        <f>SUM(K11:K17)</f>
        <v>0</v>
      </c>
      <c r="AMJ10" s="37"/>
    </row>
    <row r="11" spans="1:1024" s="36" customFormat="1" x14ac:dyDescent="0.25">
      <c r="A11" s="410"/>
      <c r="B11" s="410" t="s">
        <v>532</v>
      </c>
      <c r="C11" s="410" t="s">
        <v>434</v>
      </c>
      <c r="D11" s="416" t="s">
        <v>58</v>
      </c>
      <c r="E11" s="417">
        <v>1</v>
      </c>
      <c r="F11" s="74"/>
      <c r="G11" s="74"/>
      <c r="H11" s="75">
        <f>F11+G11</f>
        <v>0</v>
      </c>
      <c r="I11" s="75">
        <f>E11*F11</f>
        <v>0</v>
      </c>
      <c r="J11" s="75">
        <f>E11*G11</f>
        <v>0</v>
      </c>
      <c r="K11" s="75">
        <f>I11+J11</f>
        <v>0</v>
      </c>
      <c r="AMJ11" s="37"/>
    </row>
    <row r="12" spans="1:1024" s="36" customFormat="1" ht="31.5" x14ac:dyDescent="0.25">
      <c r="A12" s="410"/>
      <c r="B12" s="410" t="s">
        <v>533</v>
      </c>
      <c r="C12" s="410" t="s">
        <v>538</v>
      </c>
      <c r="D12" s="416" t="s">
        <v>67</v>
      </c>
      <c r="E12" s="417">
        <v>2</v>
      </c>
      <c r="F12" s="74"/>
      <c r="G12" s="74"/>
      <c r="H12" s="75">
        <f t="shared" ref="H12:H17" si="0">F12+G12</f>
        <v>0</v>
      </c>
      <c r="I12" s="75">
        <f t="shared" ref="I12:I17" si="1">E12*F12</f>
        <v>0</v>
      </c>
      <c r="J12" s="75">
        <f t="shared" ref="J12:J17" si="2">E12*G12</f>
        <v>0</v>
      </c>
      <c r="K12" s="75">
        <f t="shared" ref="K12:K17" si="3">I12+J12</f>
        <v>0</v>
      </c>
      <c r="AMJ12" s="37"/>
    </row>
    <row r="13" spans="1:1024" s="36" customFormat="1" ht="31.5" x14ac:dyDescent="0.25">
      <c r="A13" s="410"/>
      <c r="B13" s="410" t="s">
        <v>534</v>
      </c>
      <c r="C13" s="410" t="s">
        <v>539</v>
      </c>
      <c r="D13" s="416" t="s">
        <v>67</v>
      </c>
      <c r="E13" s="417">
        <v>1</v>
      </c>
      <c r="F13" s="74"/>
      <c r="G13" s="74"/>
      <c r="H13" s="75">
        <f t="shared" si="0"/>
        <v>0</v>
      </c>
      <c r="I13" s="75">
        <f t="shared" si="1"/>
        <v>0</v>
      </c>
      <c r="J13" s="75">
        <f t="shared" si="2"/>
        <v>0</v>
      </c>
      <c r="K13" s="75">
        <f t="shared" si="3"/>
        <v>0</v>
      </c>
      <c r="AMJ13" s="37"/>
    </row>
    <row r="14" spans="1:1024" s="36" customFormat="1" x14ac:dyDescent="0.25">
      <c r="A14" s="410"/>
      <c r="B14" s="410" t="s">
        <v>535</v>
      </c>
      <c r="C14" s="410" t="s">
        <v>540</v>
      </c>
      <c r="D14" s="416"/>
      <c r="E14" s="417"/>
      <c r="F14" s="74"/>
      <c r="G14" s="74"/>
      <c r="H14" s="75">
        <f t="shared" si="0"/>
        <v>0</v>
      </c>
      <c r="I14" s="75">
        <f t="shared" si="1"/>
        <v>0</v>
      </c>
      <c r="J14" s="75">
        <f t="shared" si="2"/>
        <v>0</v>
      </c>
      <c r="K14" s="75">
        <f t="shared" si="3"/>
        <v>0</v>
      </c>
      <c r="AMJ14" s="37"/>
    </row>
    <row r="15" spans="1:1024" s="36" customFormat="1" x14ac:dyDescent="0.25">
      <c r="A15" s="410"/>
      <c r="B15" s="410" t="s">
        <v>536</v>
      </c>
      <c r="C15" s="410" t="s">
        <v>524</v>
      </c>
      <c r="D15" s="416" t="s">
        <v>67</v>
      </c>
      <c r="E15" s="417">
        <v>1</v>
      </c>
      <c r="F15" s="74"/>
      <c r="G15" s="74"/>
      <c r="H15" s="75">
        <f t="shared" si="0"/>
        <v>0</v>
      </c>
      <c r="I15" s="75">
        <f t="shared" si="1"/>
        <v>0</v>
      </c>
      <c r="J15" s="75">
        <f t="shared" si="2"/>
        <v>0</v>
      </c>
      <c r="K15" s="75">
        <f t="shared" si="3"/>
        <v>0</v>
      </c>
      <c r="AMJ15" s="37"/>
    </row>
    <row r="16" spans="1:1024" s="36" customFormat="1" ht="31.5" x14ac:dyDescent="0.25">
      <c r="A16" s="410"/>
      <c r="B16" s="410" t="s">
        <v>537</v>
      </c>
      <c r="C16" s="410" t="s">
        <v>541</v>
      </c>
      <c r="D16" s="416" t="s">
        <v>67</v>
      </c>
      <c r="E16" s="417">
        <v>1</v>
      </c>
      <c r="F16" s="74"/>
      <c r="G16" s="74"/>
      <c r="H16" s="75">
        <f t="shared" si="0"/>
        <v>0</v>
      </c>
      <c r="I16" s="75">
        <f t="shared" si="1"/>
        <v>0</v>
      </c>
      <c r="J16" s="75">
        <f t="shared" si="2"/>
        <v>0</v>
      </c>
      <c r="K16" s="75">
        <f t="shared" si="3"/>
        <v>0</v>
      </c>
      <c r="AMJ16" s="37"/>
    </row>
    <row r="17" spans="1:1024" s="36" customFormat="1" ht="31.5" x14ac:dyDescent="0.25">
      <c r="A17" s="410"/>
      <c r="B17" s="410" t="s">
        <v>542</v>
      </c>
      <c r="C17" s="410" t="s">
        <v>543</v>
      </c>
      <c r="D17" s="416" t="s">
        <v>67</v>
      </c>
      <c r="E17" s="417">
        <v>1</v>
      </c>
      <c r="F17" s="74"/>
      <c r="G17" s="74"/>
      <c r="H17" s="75">
        <f t="shared" si="0"/>
        <v>0</v>
      </c>
      <c r="I17" s="75">
        <f t="shared" si="1"/>
        <v>0</v>
      </c>
      <c r="J17" s="75">
        <f t="shared" si="2"/>
        <v>0</v>
      </c>
      <c r="K17" s="75">
        <f t="shared" si="3"/>
        <v>0</v>
      </c>
      <c r="AMJ17" s="37"/>
    </row>
    <row r="18" spans="1:1024" s="36" customFormat="1" x14ac:dyDescent="0.25">
      <c r="A18" s="410"/>
      <c r="B18" s="410"/>
      <c r="C18" s="410"/>
      <c r="D18" s="411"/>
      <c r="E18" s="412"/>
      <c r="F18" s="156"/>
      <c r="G18" s="156"/>
      <c r="H18" s="157"/>
      <c r="I18" s="418"/>
      <c r="J18" s="418"/>
      <c r="K18" s="418"/>
      <c r="AMJ18" s="37"/>
    </row>
    <row r="19" spans="1:1024" s="36" customFormat="1" ht="23.25" customHeight="1" x14ac:dyDescent="0.25">
      <c r="A19" s="413" t="s">
        <v>493</v>
      </c>
      <c r="B19" s="413"/>
      <c r="C19" s="413"/>
      <c r="D19" s="414"/>
      <c r="E19" s="415"/>
      <c r="F19" s="393"/>
      <c r="G19" s="393"/>
      <c r="H19" s="394"/>
      <c r="I19" s="395">
        <f>SUM(I20:I21)</f>
        <v>0</v>
      </c>
      <c r="J19" s="395">
        <f t="shared" ref="J19:K19" si="4">SUM(J20:J21)</f>
        <v>0</v>
      </c>
      <c r="K19" s="395">
        <f t="shared" si="4"/>
        <v>0</v>
      </c>
      <c r="AMJ19" s="37"/>
    </row>
    <row r="20" spans="1:1024" s="36" customFormat="1" ht="39" customHeight="1" x14ac:dyDescent="0.25">
      <c r="A20" s="410"/>
      <c r="B20" s="410" t="s">
        <v>544</v>
      </c>
      <c r="C20" s="410" t="s">
        <v>495</v>
      </c>
      <c r="D20" s="416" t="s">
        <v>19</v>
      </c>
      <c r="E20" s="417">
        <v>10</v>
      </c>
      <c r="F20" s="74"/>
      <c r="G20" s="74"/>
      <c r="H20" s="75">
        <f t="shared" ref="H20:H21" si="5">F20+G20</f>
        <v>0</v>
      </c>
      <c r="I20" s="75">
        <f t="shared" ref="I20:I21" si="6">E20*F20</f>
        <v>0</v>
      </c>
      <c r="J20" s="75">
        <f t="shared" ref="J20:J21" si="7">E20*G20</f>
        <v>0</v>
      </c>
      <c r="K20" s="75">
        <f t="shared" ref="K20:K21" si="8">I20+J20</f>
        <v>0</v>
      </c>
      <c r="AMJ20" s="37"/>
    </row>
    <row r="21" spans="1:1024" s="36" customFormat="1" ht="33" customHeight="1" x14ac:dyDescent="0.25">
      <c r="A21" s="410"/>
      <c r="B21" s="410" t="s">
        <v>545</v>
      </c>
      <c r="C21" s="410" t="s">
        <v>546</v>
      </c>
      <c r="D21" s="416" t="s">
        <v>19</v>
      </c>
      <c r="E21" s="417">
        <v>30</v>
      </c>
      <c r="F21" s="74"/>
      <c r="G21" s="74"/>
      <c r="H21" s="75">
        <f t="shared" si="5"/>
        <v>0</v>
      </c>
      <c r="I21" s="75">
        <f t="shared" si="6"/>
        <v>0</v>
      </c>
      <c r="J21" s="75">
        <f t="shared" si="7"/>
        <v>0</v>
      </c>
      <c r="K21" s="75">
        <f t="shared" si="8"/>
        <v>0</v>
      </c>
      <c r="AMJ21" s="37"/>
    </row>
    <row r="22" spans="1:1024" s="36" customFormat="1" x14ac:dyDescent="0.25">
      <c r="A22" s="38"/>
      <c r="B22" s="38"/>
      <c r="C22" s="38"/>
      <c r="D22" s="44"/>
      <c r="E22" s="156"/>
      <c r="F22" s="156"/>
      <c r="G22" s="156"/>
      <c r="H22" s="157"/>
      <c r="I22" s="418"/>
      <c r="J22" s="418"/>
      <c r="K22" s="418"/>
      <c r="AMJ22" s="37"/>
    </row>
    <row r="23" spans="1:1024" s="36" customFormat="1" ht="23.25" customHeight="1" x14ac:dyDescent="0.25">
      <c r="A23" s="413" t="s">
        <v>346</v>
      </c>
      <c r="B23" s="413"/>
      <c r="C23" s="413"/>
      <c r="D23" s="414"/>
      <c r="E23" s="415"/>
      <c r="F23" s="393"/>
      <c r="G23" s="393"/>
      <c r="H23" s="394"/>
      <c r="I23" s="395">
        <f>SUM(I24:I25)</f>
        <v>0</v>
      </c>
      <c r="J23" s="395">
        <f t="shared" ref="J23:K23" si="9">SUM(J24:J25)</f>
        <v>0</v>
      </c>
      <c r="K23" s="395">
        <f t="shared" si="9"/>
        <v>0</v>
      </c>
      <c r="AMJ23" s="37"/>
    </row>
    <row r="24" spans="1:1024" s="36" customFormat="1" ht="31.5" x14ac:dyDescent="0.25">
      <c r="A24" s="38"/>
      <c r="B24" s="39" t="s">
        <v>498</v>
      </c>
      <c r="C24" s="39" t="s">
        <v>499</v>
      </c>
      <c r="D24" s="382" t="s">
        <v>19</v>
      </c>
      <c r="E24" s="383">
        <v>25</v>
      </c>
      <c r="F24" s="74"/>
      <c r="G24" s="74"/>
      <c r="H24" s="75">
        <f t="shared" ref="H24:H25" si="10">F24+G24</f>
        <v>0</v>
      </c>
      <c r="I24" s="75">
        <f t="shared" ref="I24:I25" si="11">E24*F24</f>
        <v>0</v>
      </c>
      <c r="J24" s="75">
        <f t="shared" ref="J24:J25" si="12">E24*G24</f>
        <v>0</v>
      </c>
      <c r="K24" s="75">
        <f t="shared" ref="K24:K25" si="13">I24+J24</f>
        <v>0</v>
      </c>
      <c r="AMJ24" s="37"/>
    </row>
    <row r="25" spans="1:1024" s="36" customFormat="1" x14ac:dyDescent="0.25">
      <c r="A25" s="38"/>
      <c r="B25" s="39" t="s">
        <v>502</v>
      </c>
      <c r="C25" s="39" t="s">
        <v>503</v>
      </c>
      <c r="D25" s="382" t="s">
        <v>19</v>
      </c>
      <c r="E25" s="383">
        <v>10</v>
      </c>
      <c r="F25" s="74"/>
      <c r="G25" s="74"/>
      <c r="H25" s="75">
        <f t="shared" si="10"/>
        <v>0</v>
      </c>
      <c r="I25" s="75">
        <f t="shared" si="11"/>
        <v>0</v>
      </c>
      <c r="J25" s="75">
        <f t="shared" si="12"/>
        <v>0</v>
      </c>
      <c r="K25" s="75">
        <f t="shared" si="13"/>
        <v>0</v>
      </c>
      <c r="AMJ25" s="37"/>
    </row>
    <row r="26" spans="1:1024" s="36" customFormat="1" x14ac:dyDescent="0.25">
      <c r="A26" s="38"/>
      <c r="B26" s="38"/>
      <c r="C26" s="38"/>
      <c r="D26" s="44"/>
      <c r="E26" s="156"/>
      <c r="F26" s="156"/>
      <c r="G26" s="156"/>
      <c r="H26" s="157"/>
      <c r="I26" s="418"/>
      <c r="J26" s="418"/>
      <c r="K26" s="418"/>
      <c r="AMJ26" s="37"/>
    </row>
    <row r="27" spans="1:1024" s="36" customFormat="1" ht="23.25" customHeight="1" x14ac:dyDescent="0.25">
      <c r="A27" s="413" t="s">
        <v>510</v>
      </c>
      <c r="B27" s="413"/>
      <c r="C27" s="413"/>
      <c r="D27" s="414"/>
      <c r="E27" s="415"/>
      <c r="F27" s="393"/>
      <c r="G27" s="393"/>
      <c r="H27" s="394"/>
      <c r="I27" s="395">
        <f>SUM(I28:I30)</f>
        <v>0</v>
      </c>
      <c r="J27" s="395">
        <f t="shared" ref="J27:K27" si="14">SUM(J28:J30)</f>
        <v>0</v>
      </c>
      <c r="K27" s="395">
        <f t="shared" si="14"/>
        <v>0</v>
      </c>
      <c r="AMJ27" s="37"/>
    </row>
    <row r="28" spans="1:1024" s="36" customFormat="1" ht="27.75" customHeight="1" x14ac:dyDescent="0.25">
      <c r="A28" s="38"/>
      <c r="B28" s="39" t="s">
        <v>511</v>
      </c>
      <c r="C28" s="39"/>
      <c r="D28" s="382" t="s">
        <v>512</v>
      </c>
      <c r="E28" s="383">
        <v>2</v>
      </c>
      <c r="F28" s="74"/>
      <c r="G28" s="74"/>
      <c r="H28" s="75">
        <f t="shared" ref="H28:H30" si="15">F28+G28</f>
        <v>0</v>
      </c>
      <c r="I28" s="75">
        <f t="shared" ref="I28:I30" si="16">E28*F28</f>
        <v>0</v>
      </c>
      <c r="J28" s="75">
        <f t="shared" ref="J28:J30" si="17">E28*G28</f>
        <v>0</v>
      </c>
      <c r="K28" s="75">
        <f t="shared" ref="K28:K30" si="18">I28+J28</f>
        <v>0</v>
      </c>
      <c r="AMJ28" s="37"/>
    </row>
    <row r="29" spans="1:1024" s="36" customFormat="1" ht="27.75" customHeight="1" x14ac:dyDescent="0.25">
      <c r="A29" s="38"/>
      <c r="B29" s="39" t="s">
        <v>547</v>
      </c>
      <c r="C29" s="39" t="s">
        <v>548</v>
      </c>
      <c r="D29" s="382" t="s">
        <v>19</v>
      </c>
      <c r="E29" s="383">
        <v>6</v>
      </c>
      <c r="F29" s="74"/>
      <c r="G29" s="74"/>
      <c r="H29" s="75">
        <f t="shared" si="15"/>
        <v>0</v>
      </c>
      <c r="I29" s="75">
        <f t="shared" si="16"/>
        <v>0</v>
      </c>
      <c r="J29" s="75">
        <f t="shared" si="17"/>
        <v>0</v>
      </c>
      <c r="K29" s="75">
        <f t="shared" si="18"/>
        <v>0</v>
      </c>
      <c r="AMJ29" s="37"/>
    </row>
    <row r="30" spans="1:1024" s="36" customFormat="1" ht="27.75" customHeight="1" x14ac:dyDescent="0.25">
      <c r="A30" s="38"/>
      <c r="B30" s="39" t="s">
        <v>549</v>
      </c>
      <c r="C30" s="39" t="s">
        <v>550</v>
      </c>
      <c r="D30" s="382" t="s">
        <v>19</v>
      </c>
      <c r="E30" s="383">
        <v>10</v>
      </c>
      <c r="F30" s="74"/>
      <c r="G30" s="74"/>
      <c r="H30" s="75">
        <f t="shared" si="15"/>
        <v>0</v>
      </c>
      <c r="I30" s="75">
        <f t="shared" si="16"/>
        <v>0</v>
      </c>
      <c r="J30" s="75">
        <f t="shared" si="17"/>
        <v>0</v>
      </c>
      <c r="K30" s="75">
        <f t="shared" si="18"/>
        <v>0</v>
      </c>
      <c r="AMJ30" s="37"/>
    </row>
    <row r="31" spans="1:1024" s="36" customFormat="1" x14ac:dyDescent="0.25">
      <c r="A31" s="38"/>
      <c r="B31" s="39"/>
      <c r="C31" s="39"/>
      <c r="D31" s="382"/>
      <c r="E31" s="383"/>
      <c r="F31" s="74"/>
      <c r="G31" s="74"/>
      <c r="H31" s="75"/>
      <c r="I31" s="75"/>
      <c r="J31" s="75"/>
      <c r="K31" s="75"/>
      <c r="AMJ31" s="37"/>
    </row>
    <row r="32" spans="1:1024" s="36" customFormat="1" x14ac:dyDescent="0.25">
      <c r="A32" s="329" t="s">
        <v>671</v>
      </c>
      <c r="B32" s="330"/>
      <c r="C32" s="330"/>
      <c r="D32" s="166"/>
      <c r="E32" s="167"/>
      <c r="F32" s="167"/>
      <c r="G32" s="167"/>
      <c r="H32" s="168"/>
      <c r="I32" s="168">
        <f>SUM(I33:I40)</f>
        <v>0</v>
      </c>
      <c r="J32" s="168">
        <f t="shared" ref="J32:K32" si="19">SUM(J33:J40)</f>
        <v>0</v>
      </c>
      <c r="K32" s="168">
        <f t="shared" si="19"/>
        <v>0</v>
      </c>
      <c r="AMJ32" s="37"/>
    </row>
    <row r="33" spans="1:1024" s="36" customFormat="1" x14ac:dyDescent="0.25">
      <c r="A33" s="45"/>
      <c r="B33" s="384"/>
      <c r="C33" s="385"/>
      <c r="D33" s="386"/>
      <c r="E33" s="387"/>
      <c r="F33" s="41"/>
      <c r="G33" s="41"/>
      <c r="H33" s="42">
        <f t="shared" ref="H33:H40" si="20">F33+G33</f>
        <v>0</v>
      </c>
      <c r="I33" s="42">
        <f t="shared" ref="I33:I40" si="21">E33*F33</f>
        <v>0</v>
      </c>
      <c r="J33" s="42">
        <f t="shared" ref="J33:J40" si="22">E33*G33</f>
        <v>0</v>
      </c>
      <c r="K33" s="42">
        <f t="shared" ref="K33:K40" si="23">I33+J33</f>
        <v>0</v>
      </c>
      <c r="AMJ33" s="37"/>
    </row>
    <row r="34" spans="1:1024" s="36" customFormat="1" x14ac:dyDescent="0.25">
      <c r="A34" s="45"/>
      <c r="B34" s="384"/>
      <c r="C34" s="385"/>
      <c r="D34" s="386"/>
      <c r="E34" s="387"/>
      <c r="F34" s="41"/>
      <c r="G34" s="41"/>
      <c r="H34" s="42">
        <f t="shared" si="20"/>
        <v>0</v>
      </c>
      <c r="I34" s="42">
        <f t="shared" si="21"/>
        <v>0</v>
      </c>
      <c r="J34" s="42">
        <f t="shared" si="22"/>
        <v>0</v>
      </c>
      <c r="K34" s="42">
        <f t="shared" si="23"/>
        <v>0</v>
      </c>
      <c r="AMJ34" s="37"/>
    </row>
    <row r="35" spans="1:1024" s="36" customFormat="1" x14ac:dyDescent="0.25">
      <c r="A35" s="45"/>
      <c r="B35" s="384"/>
      <c r="C35" s="385"/>
      <c r="D35" s="386"/>
      <c r="E35" s="387"/>
      <c r="F35" s="41"/>
      <c r="G35" s="41"/>
      <c r="H35" s="42">
        <f t="shared" si="20"/>
        <v>0</v>
      </c>
      <c r="I35" s="42">
        <f t="shared" si="21"/>
        <v>0</v>
      </c>
      <c r="J35" s="42">
        <f t="shared" si="22"/>
        <v>0</v>
      </c>
      <c r="K35" s="42">
        <f t="shared" si="23"/>
        <v>0</v>
      </c>
      <c r="AMJ35" s="37"/>
    </row>
    <row r="36" spans="1:1024" s="36" customFormat="1" x14ac:dyDescent="0.25">
      <c r="A36" s="45"/>
      <c r="B36" s="384"/>
      <c r="C36" s="385"/>
      <c r="D36" s="386"/>
      <c r="E36" s="387"/>
      <c r="F36" s="41"/>
      <c r="G36" s="41"/>
      <c r="H36" s="42">
        <f t="shared" si="20"/>
        <v>0</v>
      </c>
      <c r="I36" s="42">
        <f t="shared" si="21"/>
        <v>0</v>
      </c>
      <c r="J36" s="42">
        <f t="shared" si="22"/>
        <v>0</v>
      </c>
      <c r="K36" s="42">
        <f t="shared" si="23"/>
        <v>0</v>
      </c>
      <c r="AMJ36" s="37"/>
    </row>
    <row r="37" spans="1:1024" s="36" customFormat="1" x14ac:dyDescent="0.25">
      <c r="A37" s="45"/>
      <c r="B37" s="384"/>
      <c r="C37" s="385"/>
      <c r="D37" s="386"/>
      <c r="E37" s="387"/>
      <c r="F37" s="41"/>
      <c r="G37" s="41"/>
      <c r="H37" s="42">
        <f t="shared" si="20"/>
        <v>0</v>
      </c>
      <c r="I37" s="42">
        <f t="shared" si="21"/>
        <v>0</v>
      </c>
      <c r="J37" s="42">
        <f t="shared" si="22"/>
        <v>0</v>
      </c>
      <c r="K37" s="42">
        <f t="shared" si="23"/>
        <v>0</v>
      </c>
      <c r="AMJ37" s="37"/>
    </row>
    <row r="38" spans="1:1024" s="36" customFormat="1" x14ac:dyDescent="0.25">
      <c r="A38" s="45"/>
      <c r="B38" s="384"/>
      <c r="C38" s="385"/>
      <c r="D38" s="386"/>
      <c r="E38" s="387"/>
      <c r="F38" s="41"/>
      <c r="G38" s="41"/>
      <c r="H38" s="42">
        <f t="shared" si="20"/>
        <v>0</v>
      </c>
      <c r="I38" s="42">
        <f t="shared" si="21"/>
        <v>0</v>
      </c>
      <c r="J38" s="42">
        <f t="shared" si="22"/>
        <v>0</v>
      </c>
      <c r="K38" s="42">
        <f t="shared" si="23"/>
        <v>0</v>
      </c>
      <c r="AMJ38" s="37"/>
    </row>
    <row r="39" spans="1:1024" s="36" customFormat="1" x14ac:dyDescent="0.25">
      <c r="A39" s="45"/>
      <c r="B39" s="384"/>
      <c r="C39" s="385"/>
      <c r="D39" s="386"/>
      <c r="E39" s="387"/>
      <c r="F39" s="41"/>
      <c r="G39" s="41"/>
      <c r="H39" s="42">
        <f t="shared" si="20"/>
        <v>0</v>
      </c>
      <c r="I39" s="42">
        <f t="shared" si="21"/>
        <v>0</v>
      </c>
      <c r="J39" s="42">
        <f t="shared" si="22"/>
        <v>0</v>
      </c>
      <c r="K39" s="42">
        <f t="shared" si="23"/>
        <v>0</v>
      </c>
      <c r="AMJ39" s="37"/>
    </row>
    <row r="40" spans="1:1024" s="36" customFormat="1" x14ac:dyDescent="0.25">
      <c r="A40" s="45"/>
      <c r="B40" s="384"/>
      <c r="C40" s="385"/>
      <c r="D40" s="386"/>
      <c r="E40" s="387"/>
      <c r="F40" s="41"/>
      <c r="G40" s="41"/>
      <c r="H40" s="42">
        <f t="shared" si="20"/>
        <v>0</v>
      </c>
      <c r="I40" s="42">
        <f t="shared" si="21"/>
        <v>0</v>
      </c>
      <c r="J40" s="42">
        <f t="shared" si="22"/>
        <v>0</v>
      </c>
      <c r="K40" s="42">
        <f t="shared" si="23"/>
        <v>0</v>
      </c>
      <c r="AMJ40" s="37"/>
    </row>
    <row r="41" spans="1:1024" s="36" customFormat="1" x14ac:dyDescent="0.25">
      <c r="A41" s="38"/>
      <c r="B41" s="39"/>
      <c r="C41" s="39"/>
      <c r="D41" s="382"/>
      <c r="E41" s="383"/>
      <c r="F41" s="383"/>
      <c r="G41" s="383"/>
      <c r="H41" s="383"/>
      <c r="I41" s="75"/>
      <c r="J41" s="75"/>
      <c r="K41" s="75"/>
      <c r="AMJ41" s="37"/>
    </row>
    <row r="42" spans="1:1024" s="19" customFormat="1" outlineLevel="3" x14ac:dyDescent="0.25">
      <c r="A42" s="45"/>
      <c r="B42" s="46"/>
      <c r="C42" s="47"/>
      <c r="D42" s="48"/>
      <c r="E42" s="49"/>
      <c r="F42" s="72"/>
      <c r="G42" s="72"/>
      <c r="H42" s="42"/>
      <c r="I42" s="42"/>
      <c r="J42" s="42"/>
      <c r="K42" s="42"/>
      <c r="AMJ42"/>
    </row>
    <row r="43" spans="1:1024" ht="35.25" customHeight="1" thickBot="1" x14ac:dyDescent="0.3">
      <c r="A43" s="341" t="s">
        <v>20</v>
      </c>
      <c r="B43" s="341"/>
      <c r="C43" s="341"/>
      <c r="D43" s="341"/>
      <c r="E43" s="73"/>
      <c r="F43" s="70"/>
      <c r="G43" s="71"/>
      <c r="H43" s="71"/>
      <c r="I43" s="77">
        <f>I10+I19+I23+I27+I32</f>
        <v>0</v>
      </c>
      <c r="J43" s="77">
        <f t="shared" ref="J43:K43" si="24">J10+J19+J23+J27+J32</f>
        <v>0</v>
      </c>
      <c r="K43" s="77">
        <f t="shared" si="24"/>
        <v>0</v>
      </c>
    </row>
    <row r="45" spans="1:1024" x14ac:dyDescent="0.25">
      <c r="A45" s="33"/>
      <c r="B45" s="34" t="s">
        <v>54</v>
      </c>
    </row>
  </sheetData>
  <mergeCells count="19">
    <mergeCell ref="A32:C32"/>
    <mergeCell ref="A43:D43"/>
    <mergeCell ref="I7:K8"/>
    <mergeCell ref="A10:C10"/>
    <mergeCell ref="A19:C19"/>
    <mergeCell ref="A23:C23"/>
    <mergeCell ref="A27:C27"/>
    <mergeCell ref="A7:A9"/>
    <mergeCell ref="B7:B9"/>
    <mergeCell ref="C7:C9"/>
    <mergeCell ref="D7:D9"/>
    <mergeCell ref="E7:E9"/>
    <mergeCell ref="F7:H8"/>
    <mergeCell ref="A2:K2"/>
    <mergeCell ref="A3:K3"/>
    <mergeCell ref="A4:K4"/>
    <mergeCell ref="A5:K5"/>
    <mergeCell ref="F6:G6"/>
    <mergeCell ref="H6:K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15622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ВК</vt:lpstr>
      <vt:lpstr>НВК</vt:lpstr>
      <vt:lpstr>ОВ</vt:lpstr>
      <vt:lpstr>ОС</vt:lpstr>
      <vt:lpstr>ПС</vt:lpstr>
      <vt:lpstr>СС</vt:lpstr>
      <vt:lpstr>ЭМ</vt:lpstr>
      <vt:lpstr>ЭН</vt:lpstr>
      <vt:lpstr>ЭС</vt:lpstr>
      <vt:lpstr>КЖ</vt:lpstr>
      <vt:lpstr>КМ</vt:lpstr>
      <vt:lpstr>АС</vt:lpstr>
      <vt:lpstr>ГП</vt:lpstr>
      <vt:lpstr>сводная информация</vt:lpstr>
      <vt:lpstr>ВК!Область_печати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Пользователь Windows</cp:lastModifiedBy>
  <cp:revision>78</cp:revision>
  <cp:lastPrinted>2019-08-02T11:19:17Z</cp:lastPrinted>
  <dcterms:created xsi:type="dcterms:W3CDTF">2008-07-01T11:09:43Z</dcterms:created>
  <dcterms:modified xsi:type="dcterms:W3CDTF">2019-08-02T11:24:15Z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