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955" tabRatio="500"/>
  </bookViews>
  <sheets>
    <sheet name="ВК,Отопление " sheetId="4" r:id="rId1"/>
  </sheets>
  <externalReferences>
    <externalReference r:id="rId2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4" l="1"/>
  <c r="I24" i="4"/>
  <c r="J24" i="4"/>
  <c r="H25" i="4"/>
  <c r="I25" i="4"/>
  <c r="J25" i="4"/>
  <c r="H26" i="4"/>
  <c r="I26" i="4"/>
  <c r="J26" i="4"/>
  <c r="H27" i="4"/>
  <c r="I27" i="4"/>
  <c r="J27" i="4"/>
  <c r="H28" i="4"/>
  <c r="I28" i="4"/>
  <c r="J28" i="4"/>
  <c r="H29" i="4"/>
  <c r="I29" i="4"/>
  <c r="J29" i="4"/>
  <c r="H30" i="4"/>
  <c r="I30" i="4"/>
  <c r="J30" i="4"/>
  <c r="H31" i="4"/>
  <c r="I31" i="4"/>
  <c r="J31" i="4"/>
  <c r="H32" i="4"/>
  <c r="I32" i="4"/>
  <c r="J32" i="4"/>
  <c r="H33" i="4"/>
  <c r="I33" i="4"/>
  <c r="J33" i="4"/>
  <c r="H34" i="4"/>
  <c r="I34" i="4"/>
  <c r="J34" i="4"/>
  <c r="H35" i="4"/>
  <c r="I35" i="4"/>
  <c r="J35" i="4"/>
  <c r="H36" i="4"/>
  <c r="I36" i="4"/>
  <c r="J36" i="4"/>
  <c r="H37" i="4"/>
  <c r="I37" i="4"/>
  <c r="J37" i="4"/>
  <c r="H39" i="4"/>
  <c r="I39" i="4"/>
  <c r="J39" i="4"/>
  <c r="H180" i="4"/>
  <c r="I180" i="4"/>
  <c r="J180" i="4"/>
  <c r="H181" i="4"/>
  <c r="I181" i="4"/>
  <c r="J181" i="4"/>
  <c r="K33" i="4" l="1"/>
  <c r="K29" i="4"/>
  <c r="K25" i="4"/>
  <c r="K34" i="4"/>
  <c r="K30" i="4"/>
  <c r="K26" i="4"/>
  <c r="K180" i="4"/>
  <c r="K35" i="4"/>
  <c r="K31" i="4"/>
  <c r="K27" i="4"/>
  <c r="K32" i="4"/>
  <c r="K28" i="4"/>
  <c r="K24" i="4"/>
  <c r="K181" i="4"/>
  <c r="H38" i="4"/>
  <c r="J38" i="4"/>
  <c r="I38" i="4"/>
  <c r="K36" i="4"/>
  <c r="K37" i="4"/>
  <c r="K39" i="4"/>
  <c r="J23" i="4"/>
  <c r="I23" i="4"/>
  <c r="H23" i="4"/>
  <c r="J22" i="4"/>
  <c r="I22" i="4"/>
  <c r="H22" i="4"/>
  <c r="J21" i="4"/>
  <c r="I21" i="4"/>
  <c r="H21" i="4"/>
  <c r="J20" i="4"/>
  <c r="I20" i="4"/>
  <c r="H20" i="4"/>
  <c r="J19" i="4"/>
  <c r="I19" i="4"/>
  <c r="H19" i="4"/>
  <c r="J18" i="4"/>
  <c r="I18" i="4"/>
  <c r="H18" i="4"/>
  <c r="J17" i="4"/>
  <c r="I17" i="4"/>
  <c r="H17" i="4"/>
  <c r="J16" i="4"/>
  <c r="I16" i="4"/>
  <c r="H16" i="4"/>
  <c r="J15" i="4"/>
  <c r="I15" i="4"/>
  <c r="H15" i="4"/>
  <c r="J14" i="4"/>
  <c r="I14" i="4"/>
  <c r="H14" i="4"/>
  <c r="J13" i="4"/>
  <c r="I13" i="4"/>
  <c r="H13" i="4"/>
  <c r="J12" i="4"/>
  <c r="I12" i="4"/>
  <c r="H12" i="4"/>
  <c r="J11" i="4"/>
  <c r="I11" i="4"/>
  <c r="H11" i="4"/>
  <c r="K38" i="4" l="1"/>
  <c r="K12" i="4"/>
  <c r="K16" i="4"/>
  <c r="K20" i="4"/>
  <c r="K14" i="4"/>
  <c r="K18" i="4"/>
  <c r="K22" i="4"/>
  <c r="I10" i="4"/>
  <c r="I184" i="4" s="1"/>
  <c r="K11" i="4"/>
  <c r="H10" i="4"/>
  <c r="H184" i="4" s="1"/>
  <c r="J10" i="4"/>
  <c r="J184" i="4" s="1"/>
  <c r="K13" i="4"/>
  <c r="K17" i="4"/>
  <c r="K21" i="4"/>
  <c r="K15" i="4"/>
  <c r="K19" i="4"/>
  <c r="K23" i="4"/>
  <c r="K10" i="4" l="1"/>
  <c r="K184" i="4" s="1"/>
</calcChain>
</file>

<file path=xl/sharedStrings.xml><?xml version="1.0" encoding="utf-8"?>
<sst xmlns="http://schemas.openxmlformats.org/spreadsheetml/2006/main" count="323" uniqueCount="220">
  <si>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</si>
  <si>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</si>
  <si>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</si>
  <si>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</si>
  <si>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</si>
  <si>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</si>
  <si>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</si>
  <si>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</si>
  <si>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</si>
  <si>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</si>
  <si>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Материалы/ оборудование</t>
  </si>
  <si>
    <t xml:space="preserve"> СМР/ ПНР </t>
  </si>
  <si>
    <t>Всего,
руб. с НДС</t>
  </si>
  <si>
    <t>шт</t>
  </si>
  <si>
    <t>м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</si>
  <si>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</si>
  <si>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</si>
  <si>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</si>
  <si>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</si>
  <si>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</si>
  <si>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</si>
  <si>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</si>
  <si>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</si>
  <si>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</si>
  <si>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</si>
  <si>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</si>
  <si>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</si>
  <si>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6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</si>
  <si>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</si>
  <si>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</si>
  <si>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</si>
  <si>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</si>
  <si>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</si>
  <si>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</si>
  <si>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10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</si>
  <si>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</si>
  <si>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</si>
  <si>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</si>
  <si>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</si>
  <si>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</si>
  <si>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</si>
  <si>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</si>
  <si>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</si>
  <si>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Цена за единицу, руб. с НДС</t>
  </si>
  <si>
    <t>Стоимость всего, руб. с НДС</t>
  </si>
  <si>
    <t>Система В1</t>
  </si>
  <si>
    <t xml:space="preserve">на объекте «строительства жилого массива"Крымская Роза"(площадью 100,63 Га), границами площади которого служат: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Симферополь. </t>
  </si>
  <si>
    <t>кг</t>
  </si>
  <si>
    <t>Дополнительные работы</t>
  </si>
  <si>
    <t>7</t>
  </si>
  <si>
    <t>8</t>
  </si>
  <si>
    <t>9</t>
  </si>
  <si>
    <t>11</t>
  </si>
  <si>
    <t>12</t>
  </si>
  <si>
    <t>13</t>
  </si>
  <si>
    <r>
      <t>Установка вентилей, задвижек, затворов, клапанов обратных, кранов проходных на трубопроводах из стальных труб диаметром: до 100 мм
(шт)</t>
    </r>
    <r>
      <rPr>
        <i/>
        <sz val="12"/>
        <rFont val="Arial"/>
        <family val="2"/>
        <charset val="204"/>
      </rPr>
      <t xml:space="preserve">
30,17 = 77,89 - 0,01 x 85,88 - 0,02 x 86,79 - 0,002 x 3 502,96 - 0,00033 x 11 103,25 - 0,00207 x 16 642,41
ИНДЕКС К ПОЗИЦИИ(справочно):
1 СМР за 2 кв. 2019г (Минстрой России Письмо № 27105-ДВ/09 от 26.07.2019г.) СМР=7,49</t>
    </r>
  </si>
  <si>
    <r>
      <t>Затвор дисковый с комплектом фланцев Ду 65
(компл.)</t>
    </r>
    <r>
      <rPr>
        <i/>
        <sz val="12"/>
        <rFont val="Arial"/>
        <family val="2"/>
        <charset val="204"/>
      </rPr>
      <t xml:space="preserve">
МАТ=14356/1,2/7,49
ИНДЕКС К ПОЗИЦИИ(справочно):
1 СМР за 2 кв. 2019г (Минстрой России Письмо № 27105-ДВ/09 от 26.07.2019г.) СМР=7,49</t>
    </r>
  </si>
  <si>
    <r>
      <t>Кран шаровый для воды полнопроходной Dу32
(шт)</t>
    </r>
    <r>
      <rPr>
        <i/>
        <sz val="12"/>
        <rFont val="Arial"/>
        <family val="2"/>
        <charset val="204"/>
      </rPr>
      <t xml:space="preserve">
МАТ=320/7,49
ИНДЕКС К ПОЗИЦИИ(справочно):
1 СМР за 2 кв. 2019г (Минстрой России Письмо № 27105-ДВ/09 от 26.07.2019г.) СМР=7,49</t>
    </r>
  </si>
  <si>
    <r>
      <t>Кран шаровой проходной латунный  dу25
(шт.)</t>
    </r>
    <r>
      <rPr>
        <i/>
        <sz val="12"/>
        <rFont val="Arial"/>
        <family val="2"/>
        <charset val="204"/>
      </rPr>
      <t xml:space="preserve">
МАТ=235/1,2/7,49
ИНДЕКС К ПОЗИЦИИ(справочно):
1 СМР за 2 кв. 2019г (Минстрой России Письмо № 27105-ДВ/09 от 26.07.2019г.) СМР=7,49</t>
    </r>
  </si>
  <si>
    <r>
      <t>Кран шаровой проходной латунный  dу15
(шт.)</t>
    </r>
    <r>
      <rPr>
        <i/>
        <sz val="12"/>
        <rFont val="Arial"/>
        <family val="2"/>
        <charset val="204"/>
      </rPr>
      <t xml:space="preserve">
МАТ=98/1,2/7,49
ИНДЕКС К ПОЗИЦИИ(справочно):
1 СМР за 2 кв. 2019г (Минстрой России Письмо № 27105-ДВ/09 от 26.07.2019г.) СМР=7,49</t>
    </r>
  </si>
  <si>
    <r>
      <t>Универсальный сейсмокомпенсатор Ду65
(шт)</t>
    </r>
    <r>
      <rPr>
        <i/>
        <sz val="12"/>
        <rFont val="Arial"/>
        <family val="2"/>
        <charset val="204"/>
      </rPr>
      <t xml:space="preserve">
МАТ=4276/7,49/1,2
ИНДЕКС К ПОЗИЦИИ(справочно):
1 СМР за 2 кв. 2019г (Минстрой России Письмо № 27105-ДВ/09 от 26.07.2019г.) СМР=7,49</t>
    </r>
  </si>
  <si>
    <r>
      <t>Универсальный сейсмокомпенсатор Ду32
(шт)</t>
    </r>
    <r>
      <rPr>
        <i/>
        <sz val="12"/>
        <rFont val="Arial"/>
        <family val="2"/>
        <charset val="204"/>
      </rPr>
      <t xml:space="preserve">
МАТ=2138/7,49/1,2
ИНДЕКС К ПОЗИЦИИ(справочно):
1 СМР за 2 кв. 2019г (Минстрой России Письмо № 27105-ДВ/09 от 26.07.2019г.) СМР=7,49</t>
    </r>
  </si>
  <si>
    <r>
      <t>Прокладка трубопроводов водоснабжения из стальных водогазопроводных оцинкованных труб диаметром: 80 мм
(100 м)</t>
    </r>
    <r>
      <rPr>
        <i/>
        <sz val="12"/>
        <rFont val="Arial"/>
        <family val="2"/>
        <charset val="204"/>
      </rPr>
      <t xml:space="preserve">
641,28 = 762,31 - 0,18 x 85,88 - 0,0017 x 51 973,16 - 7,03 x 2,44 - 0,0251 x 2,70
ИНДЕКС К ПОЗИЦИИ(справочно):
1 СМР за 2 кв. 2019г (Минстрой России Письмо № 27105-ДВ/09 от 26.07.2019г.) СМР=7,49</t>
    </r>
  </si>
  <si>
    <r>
      <t>0,3</t>
    </r>
    <r>
      <rPr>
        <i/>
        <sz val="12"/>
        <rFont val="Arial"/>
        <family val="2"/>
        <charset val="204"/>
      </rPr>
      <t xml:space="preserve">
30 / 100</t>
    </r>
  </si>
  <si>
    <r>
      <t>Трубы стальные сварные водогазопроводные с резьбой оцинкованные обыкновенные, диаметр условного прохода: 80 мм, толщина стенки 4 мм
(м)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</si>
  <si>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Прокладка трубопроводов водоснабжения из стальных водогазопроводных оцинкованных труб диаметром: 65 мм
(100 м)</t>
    </r>
    <r>
      <rPr>
        <i/>
        <sz val="12"/>
        <rFont val="Arial"/>
        <family val="2"/>
        <charset val="204"/>
      </rPr>
      <t xml:space="preserve">
652,60 = 756,45 - 0,18 x 85,88 - 0,0017 x 51 973,16 - 0,0166 x 2,70
ИНДЕКС К ПОЗИЦИИ(справочно):
1 СМР за 2 кв. 2019г (Минстрой России Письмо № 27105-ДВ/09 от 26.07.2019г.) СМР=7,49</t>
    </r>
  </si>
  <si>
    <r>
      <t>0,1</t>
    </r>
    <r>
      <rPr>
        <i/>
        <sz val="12"/>
        <rFont val="Arial"/>
        <family val="2"/>
        <charset val="204"/>
      </rPr>
      <t xml:space="preserve">
10 / 100</t>
    </r>
  </si>
  <si>
    <r>
      <t>Трубы стальные сварные водогазопроводные с резьбой оцинкованные обыкновенные, диаметр условного прохода: 65 мм, толщина стенки 4 мм
(м)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</si>
  <si>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Прокладка трубопроводов водоснабжения из стальных водогазопроводных оцинкованных труб диаметром: 50 мм
(100 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</si>
  <si>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0,17</t>
    </r>
    <r>
      <rPr>
        <i/>
        <sz val="12"/>
        <rFont val="Arial"/>
        <family val="2"/>
        <charset val="204"/>
      </rPr>
      <t xml:space="preserve">
17 / 100</t>
    </r>
  </si>
  <si>
    <r>
      <t>Трубы стальные сварные водогазопроводные с резьбой оцинкованные обыкновенные, диаметр условного прохода: 50 мм, толщина стенки 3,5 мм
(м)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</si>
  <si>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Прокладка трубопроводов водоснабжения из стальных водогазопроводных оцинкованных труб диаметром: 32 мм
(100 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</si>
  <si>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Трубы стальные сварные водогазопроводные с резьбой оцинкованные обыкновенные, диаметр условного прохода: 32 мм, толщина стенки 3,2 мм
(м)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</si>
  <si>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Прокладка трубопроводов водоснабжения из стальных водогазопроводных оцинкованных труб диаметром: 25 мм
(100 м)</t>
    </r>
    <r>
      <rPr>
        <i/>
        <sz val="12"/>
        <rFont val="Arial"/>
        <family val="2"/>
        <charset val="204"/>
      </rPr>
      <t xml:space="preserve">
373,52 = 408,22 - 0,08 x 85,88 - 0,00019 x 51 973,16 - 0,69 x 2,44 - 0,05 x 35,71 - 0,0025 x 2,70 - 0,00044 x 13 159,67 - 0,00053 x 16 393,34
ИНДЕКС К ПОЗИЦИИ(справочно):
1 СМР за 2 кв. 2019г (Минстрой России Письмо № 27105-ДВ/09 от 26.07.2019г.) СМР=7,49</t>
    </r>
  </si>
  <si>
    <r>
      <t>0,06</t>
    </r>
    <r>
      <rPr>
        <i/>
        <sz val="12"/>
        <rFont val="Arial"/>
        <family val="2"/>
        <charset val="204"/>
      </rPr>
      <t xml:space="preserve">
6 / 100</t>
    </r>
  </si>
  <si>
    <r>
      <t>Трубы стальные сварные водогазопроводные с резьбой оцинкованные обыкновенные, диаметр условного прохода: 25 мм, толщина стенки 3,2 мм
(м)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</si>
  <si>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Прокладка трубопроводов водоснабжения из стальных водогазопроводных оцинкованных труб диаметром: 15 мм
(100 м)</t>
    </r>
    <r>
      <rPr>
        <i/>
        <sz val="12"/>
        <rFont val="Arial"/>
        <family val="2"/>
        <charset val="204"/>
      </rPr>
      <t xml:space="preserve">
373,52 = 407,14 - 0,08 x 85,88 - 0,00019 x 51 973,16 - 0,25 x 2,44 - 0,05 x 35,71 - 0,0009 x 2,70 - 0,00044 x 13 159,67 - 0,00053 x 16 393,34
ИНДЕКС К ПОЗИЦИИ(справочно):
1 СМР за 2 кв. 2019г (Минстрой России Письмо № 27105-ДВ/09 от 26.07.2019г.) СМР=7,49</t>
    </r>
  </si>
  <si>
    <r>
      <t>Трубы стальные сварные водогазопроводные с резьбой оцинкованные обыкновенные, диаметр условного прохода: 15 мм, толщина стенки 2,8 мм
(м)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</si>
  <si>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Изоляция плоских и криволинейных поверхностей пластинами (плитами) из вспененного каучука, вспененного полиэтилена
(10 м2)</t>
    </r>
    <r>
      <rPr>
        <i/>
        <sz val="12"/>
        <rFont val="Arial"/>
        <family val="2"/>
        <charset val="204"/>
      </rPr>
      <t xml:space="preserve">
324,60 = 330,79 - 0,057 x 108,55
ИНДЕКС К ПОЗИЦИИ(справочно):
1 СМР за 2 кв. 2019г (Минстрой России Письмо № 27105-ДВ/09 от 26.07.2019г.) СМР=7,49</t>
    </r>
  </si>
  <si>
    <r>
      <t>1,4105</t>
    </r>
    <r>
      <rPr>
        <i/>
        <sz val="12"/>
        <rFont val="Arial"/>
        <family val="2"/>
        <charset val="204"/>
      </rPr>
      <t xml:space="preserve">
(7,54+2,042+2,670+1,005+0,471+0,377) / 10</t>
    </r>
  </si>
  <si>
    <r>
      <t>Трубки  теплоизоляционные  Energoflex Super б=20мм для труб Ду15
(м)</t>
    </r>
    <r>
      <rPr>
        <i/>
        <sz val="12"/>
        <rFont val="Arial"/>
        <family val="2"/>
        <charset val="204"/>
      </rPr>
      <t xml:space="preserve">
МАТ=76,26/1,2/7,49
ИНДЕКС К ПОЗИЦИИ(справочно):
1 СМР за 2 кв. 2019г (Минстрой России Письмо № 27105-ДВ/09 от 26.07.2019г.) СМР=7,49</t>
    </r>
  </si>
  <si>
    <r>
      <t>Трубки  теплоизоляционные  Energoflex Super б=20мм для труб Ду25
(м)</t>
    </r>
    <r>
      <rPr>
        <i/>
        <sz val="12"/>
        <rFont val="Arial"/>
        <family val="2"/>
        <charset val="204"/>
      </rPr>
      <t xml:space="preserve">
МАТ=81,61/1,2/7,49
ИНДЕКС К ПОЗИЦИИ(справочно):
1 СМР за 2 кв. 2019г (Минстрой России Письмо № 27105-ДВ/09 от 26.07.2019г.) СМР=7,49</t>
    </r>
  </si>
  <si>
    <r>
      <t>Трубки  теплоизоляционные  Energoflex Super б=20мм для труб Ду32
(м)</t>
    </r>
    <r>
      <rPr>
        <i/>
        <sz val="12"/>
        <rFont val="Arial"/>
        <family val="2"/>
        <charset val="204"/>
      </rPr>
      <t xml:space="preserve">
МАТ=98,66/1,2/7,49
ИНДЕКС К ПОЗИЦИИ(справочно):
1 СМР за 2 кв. 2019г (Минстрой России Письмо № 27105-ДВ/09 от 26.07.2019г.) СМР=7,49</t>
    </r>
  </si>
  <si>
    <r>
      <t>Трубки  теплоизоляционные  Energoflex Super б=20мм для труб Ду50
(м)</t>
    </r>
    <r>
      <rPr>
        <i/>
        <sz val="12"/>
        <rFont val="Arial"/>
        <family val="2"/>
        <charset val="204"/>
      </rPr>
      <t xml:space="preserve">
МАТ=131,1/1,2/7,49
ИНДЕКС К ПОЗИЦИИ(справочно):
1 СМР за 2 кв. 2019г (Минстрой России Письмо № 27105-ДВ/09 от 26.07.2019г.) СМР=7,49</t>
    </r>
  </si>
  <si>
    <r>
      <t>Трубки  теплоизоляционные  Energoflex Super б=20мм для труб Ду65
(м)</t>
    </r>
    <r>
      <rPr>
        <i/>
        <sz val="12"/>
        <rFont val="Arial"/>
        <family val="2"/>
        <charset val="204"/>
      </rPr>
      <t xml:space="preserve">
МАТ=143/1,2/7,49
ИНДЕКС К ПОЗИЦИИ(справочно):
1 СМР за 2 кв. 2019г (Минстрой России Письмо № 27105-ДВ/09 от 26.07.2019г.) СМР=7,49</t>
    </r>
  </si>
  <si>
    <r>
      <t>Трубки  теплоизоляционные  Energoflex Super б=20мм для труб Ду80
(м)</t>
    </r>
    <r>
      <rPr>
        <i/>
        <sz val="12"/>
        <rFont val="Arial"/>
        <family val="2"/>
        <charset val="204"/>
      </rPr>
      <t xml:space="preserve">
МАТ=190,85/1,2/7,49
ИНДЕКС К ПОЗИЦИИ(справочно):
1 СМР за 2 кв. 2019г (Минстрой России Письмо № 27105-ДВ/09 от 26.07.2019г.) СМР=7,49</t>
    </r>
  </si>
  <si>
    <r>
      <t>Крепления стальных труб
(кг)</t>
    </r>
    <r>
      <rPr>
        <i/>
        <sz val="12"/>
        <rFont val="Arial"/>
        <family val="2"/>
        <charset val="204"/>
      </rPr>
      <t xml:space="preserve">
МАТ=160/1,2/7,49
ИНДЕКС К ПОЗИЦИИ(справочно):
1 СМР за 2 кв. 2019г (Минстрой России Письмо № 27105-ДВ/09 от 26.07.2019г.) СМР=7,49</t>
    </r>
  </si>
  <si>
    <r>
      <t>Универсальный сейсмокомпенсатор Ду50
(шт)</t>
    </r>
    <r>
      <rPr>
        <i/>
        <sz val="12"/>
        <rFont val="Arial"/>
        <family val="2"/>
        <charset val="204"/>
      </rPr>
      <t xml:space="preserve">
МАТ=8600/7,49/1,2
ИНДЕКС К ПОЗИЦИИ(справочно):
1 СМР за 2 кв. 2019г (Минстрой России Письмо № 27105-ДВ/09 от 26.07.2019г.) СМР=7,49</t>
    </r>
  </si>
  <si>
    <r>
      <t>Прокладка трубопроводов отопления и водоснабжения из стальных электросварных труб диаметром: 57 мм
(100 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</si>
  <si>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Труба стальная электросварная 57*3мм
(м)</t>
    </r>
    <r>
      <rPr>
        <i/>
        <sz val="12"/>
        <rFont val="Arial"/>
        <family val="2"/>
        <charset val="204"/>
      </rPr>
      <t xml:space="preserve">
МАТ=243/7,49/1,2
ИНДЕКС К ПОЗИЦИИ(справочно):
1 СМР за 2 кв. 2019г (Минстрой России Письмо № 27105-ДВ/09 от 26.07.2019г.) СМР=7,49</t>
    </r>
  </si>
  <si>
    <r>
      <t>Прокладка трубопроводов отопления и водоснабжения из стальных электросварных труб диаметром: 76 мм
(100 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</si>
  <si>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0,07</t>
    </r>
    <r>
      <rPr>
        <i/>
        <sz val="12"/>
        <rFont val="Arial"/>
        <family val="2"/>
        <charset val="204"/>
      </rPr>
      <t xml:space="preserve">
7 / 100</t>
    </r>
  </si>
  <si>
    <r>
      <t>Труба стальная электросварная 76*3мм
(м)</t>
    </r>
    <r>
      <rPr>
        <i/>
        <sz val="12"/>
        <rFont val="Arial"/>
        <family val="2"/>
        <charset val="204"/>
      </rPr>
      <t xml:space="preserve">
МАТ=457/7,49/1,2
ИНДЕКС К ПОЗИЦИИ(справочно):
1 СМР за 2 кв. 2019г (Минстрой России Письмо № 27105-ДВ/09 от 26.07.2019г.) СМР=7,49</t>
    </r>
  </si>
  <si>
    <r>
      <t>Прокладка трубопроводов отопления и водоснабжения из стальных электросварных труб диаметром: 100 мм
(100 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</si>
  <si>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0,35</t>
    </r>
    <r>
      <rPr>
        <i/>
        <sz val="12"/>
        <rFont val="Arial"/>
        <family val="2"/>
        <charset val="204"/>
      </rPr>
      <t xml:space="preserve">
35 / 100</t>
    </r>
  </si>
  <si>
    <r>
      <t>Труба стальная электросварная 89*3,5мм
(м)</t>
    </r>
    <r>
      <rPr>
        <i/>
        <sz val="12"/>
        <rFont val="Arial"/>
        <family val="2"/>
        <charset val="204"/>
      </rPr>
      <t xml:space="preserve">
МАТ=480/7,49/1,2
ИНДЕКС К ПОЗИЦИИ(справочно):
1 СМР за 2 кв. 2019г (Минстрой России Письмо № 27105-ДВ/09 от 26.07.2019г.) СМР=7,49</t>
    </r>
  </si>
  <si>
    <r>
      <t>Огрунтовка металлических поверхностей за один раз: грунтовкой ГФ-021
(100 м2)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</si>
  <si>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0,1358</t>
    </r>
    <r>
      <rPr>
        <i/>
        <sz val="12"/>
        <rFont val="Arial"/>
        <family val="2"/>
        <charset val="204"/>
      </rPr>
      <t xml:space="preserve">
(9,789+1,671+1,791+0,329) / 100</t>
    </r>
  </si>
  <si>
    <r>
      <t>Окраска металлических огрунтованных поверхностей: эмалью ПФ-115
(100 м2)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</si>
  <si>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t>Система В2</t>
  </si>
  <si>
    <t>Горячее водоснабжение и циркуляция (Т3,Т4)</t>
  </si>
  <si>
    <r>
      <t>Кран шаровой латунный  из стали  д-15
(шт.)</t>
    </r>
    <r>
      <rPr>
        <i/>
        <sz val="12"/>
        <rFont val="Arial"/>
        <family val="2"/>
        <charset val="204"/>
      </rPr>
      <t xml:space="preserve">
МАТ=98/1,2/7,49
ИНДЕКС К ПОЗИЦИИ(справочно):
1 СМР за 2 кв. 2019г (Минстрой России Письмо № 27105-ДВ/09 от 26.07.2019г.) СМР=7,49</t>
    </r>
  </si>
  <si>
    <r>
      <t>Кран шаровой латунный  из стали  д-20
(шт.)</t>
    </r>
    <r>
      <rPr>
        <i/>
        <sz val="12"/>
        <rFont val="Arial"/>
        <family val="2"/>
        <charset val="204"/>
      </rPr>
      <t xml:space="preserve">
МАТ=162/1,2/7,49
ИНДЕКС К ПОЗИЦИИ(справочно):
1 СМР за 2 кв. 2019г (Минстрой России Письмо № 27105-ДВ/09 от 26.07.2019г.) СМР=7,49</t>
    </r>
  </si>
  <si>
    <r>
      <t>Кран шаровой латунный  из стали  д-40
(шт.)</t>
    </r>
    <r>
      <rPr>
        <i/>
        <sz val="12"/>
        <rFont val="Arial"/>
        <family val="2"/>
        <charset val="204"/>
      </rPr>
      <t xml:space="preserve">
МАТ=600/1,2/7,49
ИНДЕКС К ПОЗИЦИИ(справочно):
1 СМР за 2 кв. 2019г (Минстрой России Письмо № 27105-ДВ/09 от 26.07.2019г.) СМР=7,49</t>
    </r>
  </si>
  <si>
    <r>
      <t>Универсальный сейсмокомпенсатор Ду65
(шт)</t>
    </r>
    <r>
      <rPr>
        <i/>
        <sz val="12"/>
        <rFont val="Arial"/>
        <family val="2"/>
        <charset val="204"/>
      </rPr>
      <t xml:space="preserve">
МАТ=7242/7,49/1,2
ИНДЕКС К ПОЗИЦИИ(справочно):
1 СМР за 2 кв. 2019г (Минстрой России Письмо № 27105-ДВ/09 от 26.07.2019г.) СМР=7,49</t>
    </r>
  </si>
  <si>
    <r>
      <t>Универсальный сейсмокомпенсатор Ду40
(шт)</t>
    </r>
    <r>
      <rPr>
        <i/>
        <sz val="12"/>
        <rFont val="Arial"/>
        <family val="2"/>
        <charset val="204"/>
      </rPr>
      <t xml:space="preserve">
МАТ=6441/7,49/1,2
ИНДЕКС К ПОЗИЦИИ(справочно):
1 СМР за 2 кв. 2019г (Минстрой России Письмо № 27105-ДВ/09 от 26.07.2019г.) СМР=7,49</t>
    </r>
  </si>
  <si>
    <r>
      <t>Универсальный сейсмокомпенсатор Ду20
(шт)</t>
    </r>
    <r>
      <rPr>
        <i/>
        <sz val="12"/>
        <rFont val="Arial"/>
        <family val="2"/>
        <charset val="204"/>
      </rPr>
      <t xml:space="preserve">
МАТ=3903/7,49/1,2
ИНДЕКС К ПОЗИЦИИ(справочно):
1 СМР за 2 кв. 2019г (Минстрой России Письмо № 27105-ДВ/09 от 26.07.2019г.) СМР=7,49</t>
    </r>
  </si>
  <si>
    <r>
      <t>0,28</t>
    </r>
    <r>
      <rPr>
        <i/>
        <sz val="12"/>
        <rFont val="Arial"/>
        <family val="2"/>
        <charset val="204"/>
      </rPr>
      <t xml:space="preserve">
28 / 100</t>
    </r>
  </si>
  <si>
    <r>
      <t>Прокладка трубопроводов водоснабжения из стальных водогазопроводных оцинкованных труб диаметром: 20 мм
(100 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</si>
  <si>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0,2</t>
    </r>
    <r>
      <rPr>
        <i/>
        <sz val="12"/>
        <rFont val="Arial"/>
        <family val="2"/>
        <charset val="204"/>
      </rPr>
      <t xml:space="preserve">
20 / 100</t>
    </r>
  </si>
  <si>
    <r>
      <t>Трубы стальные сварные водогазопроводные с резьбой оцинкованные обыкновенные, диаметр условного прохода: 20 мм, толщина стенки 2,8 мм
(м)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</si>
  <si>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Прокладка трубопроводов водоснабжения из стальных водогазопроводных оцинкованных труб диаметром: 40 мм
(100 м)</t>
    </r>
    <r>
      <rPr>
        <i/>
        <sz val="12"/>
        <rFont val="Arial"/>
        <family val="2"/>
        <charset val="204"/>
      </rPr>
      <t xml:space="preserve">
373,52 = 410,84 - 0,08 x 85,88 - 0,00019 x 51 973,16 - 1,76 x 2,44 - 0,05 x 35,71 - 0,0063 x 2,70 - 0,00044 x 13 159,67 - 0,00053 x 16 393,34
ИНДЕКС К ПОЗИЦИИ(справочно):
1 СМР за 2 кв. 2019г (Минстрой России Письмо № 27105-ДВ/09 от 26.07.2019г.) СМР=7,49</t>
    </r>
  </si>
  <si>
    <r>
      <t>0,42</t>
    </r>
    <r>
      <rPr>
        <i/>
        <sz val="12"/>
        <rFont val="Arial"/>
        <family val="2"/>
        <charset val="204"/>
      </rPr>
      <t xml:space="preserve">
42 / 100</t>
    </r>
  </si>
  <si>
    <r>
      <t>Трубы стальные сварные водогазопроводные с резьбой оцинкованные обыкновенные, диаметр условного прохода: 40 мм, толщина стенки 3,5 мм
(м)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</si>
  <si>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0,15</t>
    </r>
    <r>
      <rPr>
        <i/>
        <sz val="12"/>
        <rFont val="Arial"/>
        <family val="2"/>
        <charset val="204"/>
      </rPr>
      <t xml:space="preserve">
15 / 100</t>
    </r>
  </si>
  <si>
    <r>
      <t>1,5771</t>
    </r>
    <r>
      <rPr>
        <i/>
        <sz val="12"/>
        <rFont val="Arial"/>
        <family val="2"/>
        <charset val="204"/>
      </rPr>
      <t xml:space="preserve">
(4,273+2,042+2,356+5,278+1,257+0,565) / 10</t>
    </r>
  </si>
  <si>
    <r>
      <t>Трубки  теплоизоляционные  Energoflex Super б=20мм для труб Ду20
(м)</t>
    </r>
    <r>
      <rPr>
        <i/>
        <sz val="12"/>
        <rFont val="Arial"/>
        <family val="2"/>
        <charset val="204"/>
      </rPr>
      <t xml:space="preserve">
МАТ=76,3/1,2/7,49
ИНДЕКС К ПОЗИЦИИ(справочно):
1 СМР за 2 кв. 2019г (Минстрой России Письмо № 27105-ДВ/09 от 26.07.2019г.) СМР=7,49</t>
    </r>
  </si>
  <si>
    <r>
      <t>Трубки  теплоизоляционные  Energoflex Super б=20мм для труб Ду40
(м)</t>
    </r>
    <r>
      <rPr>
        <i/>
        <sz val="12"/>
        <rFont val="Arial"/>
        <family val="2"/>
        <charset val="204"/>
      </rPr>
      <t xml:space="preserve">
МАТ=104/1,2/7,49
ИНДЕКС К ПОЗИЦИИ(справочно):
1 СМР за 2 кв. 2019г (Минстрой России Письмо № 27105-ДВ/09 от 26.07.2019г.) СМР=7,49</t>
    </r>
  </si>
  <si>
    <t>комп</t>
  </si>
  <si>
    <r>
      <t>Прокладка трубопроводов канализации из полиэтиленовых труб высокой плотности диаметром: 110 мм
(100 м)</t>
    </r>
    <r>
      <rPr>
        <i/>
        <sz val="12"/>
        <rFont val="Arial"/>
        <family val="2"/>
        <charset val="204"/>
      </rPr>
      <t xml:space="preserve">
547,42 = 709,44 - 0,03 x 85,88 - 0,02 x 86,79 - 1,57 x 2,44 - 0,00266 x 16 642,41 - 4 x 27,40
ИНДЕКС К ПОЗИЦИИ(справочно):
1 СМР за 2 кв. 2019г (Минстрой России Письмо № 27105-ДВ/09 от 26.07.2019г.) СМР=7,49</t>
    </r>
  </si>
  <si>
    <r>
      <t>0,5</t>
    </r>
    <r>
      <rPr>
        <i/>
        <sz val="12"/>
        <rFont val="Arial"/>
        <family val="2"/>
        <charset val="204"/>
      </rPr>
      <t xml:space="preserve">
50 / 100</t>
    </r>
  </si>
  <si>
    <r>
      <t>Труба канализационная полиэтиленовая Ф100мм
(м)</t>
    </r>
    <r>
      <rPr>
        <i/>
        <sz val="12"/>
        <rFont val="Arial"/>
        <family val="2"/>
        <charset val="204"/>
      </rPr>
      <t xml:space="preserve">
МАТ=290/1,2/7,49
ИНДЕКС К ПОЗИЦИИ(справочно):
1 СМР за 2 кв. 2019г (Минстрой России Письмо № 27105-ДВ/09 от 26.07.2019г.) СМР=7,49</t>
    </r>
  </si>
  <si>
    <r>
      <t>Прокладка трубопроводов канализации из полиэтиленовых труб высокой плотности диаметром: 160 мм
(100 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</si>
  <si>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0,13</t>
    </r>
    <r>
      <rPr>
        <i/>
        <sz val="12"/>
        <rFont val="Arial"/>
        <family val="2"/>
        <charset val="204"/>
      </rPr>
      <t xml:space="preserve">
13 / 100</t>
    </r>
  </si>
  <si>
    <r>
      <t>Ревизия пластмассовая диам. 110 мм
(шт)</t>
    </r>
    <r>
      <rPr>
        <i/>
        <sz val="12"/>
        <rFont val="Arial"/>
        <family val="2"/>
        <charset val="204"/>
      </rPr>
      <t xml:space="preserve">
МАТ=1201/1,2/7,49
ИНДЕКС К ПОЗИЦИИ(справочно):
1 СМР за 2 кв. 2019г (Минстрой России Письмо № 27105-ДВ/09 от 26.07.2019г.) СМР=7,49</t>
    </r>
  </si>
  <si>
    <t>К1</t>
  </si>
  <si>
    <t>Канализация К4, К4Н</t>
  </si>
  <si>
    <r>
      <t>Установка насосов центробежных с электродвигателем, масса агрегата: до 0,1 т
(шт)</t>
    </r>
    <r>
      <rPr>
        <i/>
        <sz val="12"/>
        <rFont val="Arial"/>
        <family val="2"/>
        <charset val="204"/>
      </rPr>
      <t xml:space="preserve">
149,49 = 190,07 - 0,03 x 86,79 - 0,00039 x 11 103,25 - 0,00127 x 16 470,20 - 0,07 x 25,70 - 0,014 x 781,03
ИНДЕКС К ПОЗИЦИИ(справочно):
1 СМР за 2 кв. 2019г (Минстрой России Письмо № 27105-ДВ/09 от 26.07.2019г.) СМР=7,49</t>
    </r>
  </si>
  <si>
    <r>
      <t>2</t>
    </r>
    <r>
      <rPr>
        <i/>
        <sz val="12"/>
        <rFont val="Arial"/>
        <family val="2"/>
        <charset val="204"/>
      </rPr>
      <t xml:space="preserve">
1+1</t>
    </r>
  </si>
  <si>
    <r>
      <t>Дренажный насос с поплавковым клапаном DN 32 GRUNDFOS KPS 600 A
(шт)</t>
    </r>
    <r>
      <rPr>
        <i/>
        <sz val="12"/>
        <rFont val="Arial"/>
        <family val="2"/>
        <charset val="204"/>
      </rPr>
      <t xml:space="preserve">
ПЗ=8678/1,2/4,19
ИНДЕКС К ПОЗИЦИИ(справочно):
2 оборудование СМР=4,19</t>
    </r>
  </si>
  <si>
    <r>
      <t>Дренажный насос с поплавковым выключателем WILO Drain TМТ 32Н 113/7,5 Ci
(шт)</t>
    </r>
    <r>
      <rPr>
        <i/>
        <sz val="12"/>
        <rFont val="Arial"/>
        <family val="2"/>
        <charset val="204"/>
      </rPr>
      <t xml:space="preserve">
ПЗ=122378/1,2/4,19
ИНДЕКС К ПОЗИЦИИ(справочно):
2 оборудование СМР=4,19</t>
    </r>
  </si>
  <si>
    <r>
      <t>Установка вентилей, задвижек, затворов, клапанов обратных, кранов проходных на трубопроводах из стальных труб диаметром: до 50 мм
(шт)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</si>
  <si>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4</t>
    </r>
    <r>
      <rPr>
        <i/>
        <sz val="12"/>
        <rFont val="Arial"/>
        <family val="2"/>
        <charset val="204"/>
      </rPr>
      <t xml:space="preserve">
2+2</t>
    </r>
  </si>
  <si>
    <r>
      <t>Клапан обратный шаровый муфтовый для канализации 32мм (Tecofi CBL4141)
(шт.)</t>
    </r>
    <r>
      <rPr>
        <i/>
        <sz val="12"/>
        <rFont val="Arial"/>
        <family val="2"/>
        <charset val="204"/>
      </rPr>
      <t xml:space="preserve">
МАТ=6460/1,2/7,49
ИНДЕКС К ПОЗИЦИИ(справочно):
1 СМР за 2 кв. 2019г (Минстрой России Письмо № 27105-ДВ/09 от 26.07.2019г.) СМР=7,49</t>
    </r>
  </si>
  <si>
    <r>
      <t>Кран шаровый латунный полнопроходной Dу32
(шт)</t>
    </r>
    <r>
      <rPr>
        <i/>
        <sz val="12"/>
        <rFont val="Arial"/>
        <family val="2"/>
        <charset val="204"/>
      </rPr>
      <t xml:space="preserve">
МАТ=320/7,49
ИНДЕКС К ПОЗИЦИИ(справочно):
1 СМР за 2 кв. 2019г (Минстрой России Письмо № 27105-ДВ/09 от 26.07.2019г.) СМР=7,49</t>
    </r>
  </si>
  <si>
    <r>
      <t>Прокладка трубопроводов отопления из стальных водогазопроводных неоцинкованных труб диаметром: 32 мм
(100 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</si>
  <si>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Труба стальная водогазопроводная обыкновенная Ф32х3,2
(м)</t>
    </r>
    <r>
      <rPr>
        <i/>
        <sz val="12"/>
        <rFont val="Arial"/>
        <family val="2"/>
        <charset val="204"/>
      </rPr>
      <t xml:space="preserve">
МАТ=142/1,2/7,49
ИНДЕКС К ПОЗИЦИИ(справочно):
1 СМР за 2 кв. 2019г (Минстрой России Письмо № 27105-ДВ/09 от 26.07.2019г.) СМР=7,49</t>
    </r>
  </si>
  <si>
    <r>
      <t>0,2551</t>
    </r>
    <r>
      <rPr>
        <i/>
        <sz val="12"/>
        <rFont val="Arial"/>
        <family val="2"/>
        <charset val="204"/>
      </rPr>
      <t xml:space="preserve">
2,551 / 10</t>
    </r>
  </si>
  <si>
    <r>
      <t>Трубки  теплоизоляционные  Energoflex Super б=20мм для труб Ду 76
(м)</t>
    </r>
    <r>
      <rPr>
        <i/>
        <sz val="12"/>
        <rFont val="Arial"/>
        <family val="2"/>
        <charset val="204"/>
      </rPr>
      <t xml:space="preserve">
МАТ=76,26/1,2/7,49
ИНДЕКС К ПОЗИЦИИ(справочно):
1 СМР за 2 кв. 2019г (Минстрой России Письмо № 27105-ДВ/09 от 26.07.2019г.) СМР=7,49</t>
    </r>
  </si>
  <si>
    <r>
      <t>Прокладка трубопроводов отопления и водоснабжения из стальных электросварных труб диаметром: 125 мм
(100 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</si>
  <si>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0,08</t>
    </r>
    <r>
      <rPr>
        <i/>
        <sz val="12"/>
        <rFont val="Arial"/>
        <family val="2"/>
        <charset val="204"/>
      </rPr>
      <t xml:space="preserve">
8 / 100</t>
    </r>
  </si>
  <si>
    <r>
      <t>Труба стальная электросварная 108*3,5мм
(м)</t>
    </r>
    <r>
      <rPr>
        <i/>
        <sz val="12"/>
        <rFont val="Arial"/>
        <family val="2"/>
        <charset val="204"/>
      </rPr>
      <t xml:space="preserve">
МАТ=950/7,49/1,2
ИНДЕКС К ПОЗИЦИИ(справочно):
1 СМР за 2 кв. 2019г (Минстрой России Письмо № 27105-ДВ/09 от 26.07.2019г.) СМР=7,49</t>
    </r>
  </si>
  <si>
    <r>
      <t>0,06464</t>
    </r>
    <r>
      <rPr>
        <i/>
        <sz val="12"/>
        <rFont val="Arial"/>
        <family val="2"/>
        <charset val="204"/>
      </rPr>
      <t xml:space="preserve">
(1,01+1,07+1,67+2,714) / 100</t>
    </r>
  </si>
  <si>
    <r>
      <t>Окраска металлических огрунтованных поверхностей: эмалью ПФ-115
(100 м2)</t>
    </r>
    <r>
      <rPr>
        <i/>
        <sz val="12"/>
        <rFont val="Arial"/>
        <family val="2"/>
        <charset val="204"/>
      </rPr>
      <t xml:space="preserve">
(к=2 ПЗ=2 (ОЗП=2; ЭМ=2 к расх.; ЗПМ=2; МАТ=2 к расх.; ТЗ=2; ТЗМ=2))
ИНДЕКС К ПОЗИЦИИ(справочно):
1 СМР за 2 кв. 2019г (Минстрой России Письмо № 27105-ДВ/09 от 26.07.2019г.) СМР=7,49</t>
    </r>
  </si>
  <si>
    <t>Водопровод хоз-питьевой (В1)</t>
  </si>
  <si>
    <r>
      <t>Затвор дисковый с комплектом фланцев Ду 50
(компл.)</t>
    </r>
    <r>
      <rPr>
        <i/>
        <sz val="12"/>
        <rFont val="Arial"/>
        <family val="2"/>
        <charset val="204"/>
      </rPr>
      <t xml:space="preserve">
МАТ=12400/1,2/7,49
ИНДЕКС К ПОЗИЦИИ(справочно):
1 СМР за 2 кв. 2019г (Минстрой России Письмо № 27105-ДВ/09 от 26.07.2019г.) СМР=7,49</t>
    </r>
  </si>
  <si>
    <r>
      <t>Установка счетчиков (водомеров) диаметром: до 40 мм
(шт)</t>
    </r>
    <r>
      <rPr>
        <i/>
        <sz val="12"/>
        <rFont val="Arial"/>
        <family val="2"/>
        <charset val="204"/>
      </rPr>
      <t xml:space="preserve">
3,44 = 5,09 - 0,01 x 86,79 - 0,01 x 35,71 - 2E-5 x 13 159,67 - 1E-5 x 16 393,34
ИНДЕКС К ПОЗИЦИИ(справочно):
1 СМР за 2 кв. 2019г (Минстрой России Письмо № 27105-ДВ/09 от 26.07.2019г.) СМР=7,49</t>
    </r>
  </si>
  <si>
    <r>
      <t>Счетчик холодной воды крыльчатый ВСХ-15 ЗАО "Тепловодомер"
(шт.)</t>
    </r>
    <r>
      <rPr>
        <i/>
        <sz val="12"/>
        <rFont val="Arial"/>
        <family val="2"/>
        <charset val="204"/>
      </rPr>
      <t xml:space="preserve">
МАТ=1290/1,18/7,49
ИНДЕКС К ПОЗИЦИИ(справочно):
1 СМР за 2 кв. 2019г (Минстрой России Письмо № 27105-ДВ/09 от 26.07.2019г.) СМР=7,49</t>
    </r>
  </si>
  <si>
    <r>
      <t>Установка фильтров диаметром: 25 мм
(10 шт)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</si>
  <si>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Фильтр сетчатый со сливной пробкой Ду15
(шт.)</t>
    </r>
    <r>
      <rPr>
        <i/>
        <sz val="12"/>
        <rFont val="Arial"/>
        <family val="2"/>
        <charset val="204"/>
      </rPr>
      <t xml:space="preserve">
МАТ=456/1,2/7,49
ИНДЕКС К ПОЗИЦИИ(справочно):
1 СМР за 2 кв. 2019г (Минстрой России Письмо № 27105-ДВ/09 от 26.07.2019г.) СМР=7,49</t>
    </r>
  </si>
  <si>
    <r>
      <t>Фильтр сетчатый со сливной пробкой Ду25
(шт.)</t>
    </r>
    <r>
      <rPr>
        <i/>
        <sz val="12"/>
        <rFont val="Arial"/>
        <family val="2"/>
        <charset val="204"/>
      </rPr>
      <t xml:space="preserve">
МАТ=456/1,2/7,49
ИНДЕКС К ПОЗИЦИИ(справочно):
1 СМР за 2 кв. 2019г (Минстрой России Письмо № 27105-ДВ/09 от 26.07.2019г.) СМР=7,49</t>
    </r>
  </si>
  <si>
    <r>
      <t>Установка вентилей, задвижек, затворов, клапанов обратных, кранов проходных на трубопроводах из стальных труб диаметром: до 25 мм
(шт)</t>
    </r>
    <r>
      <rPr>
        <i/>
        <sz val="12"/>
        <rFont val="Arial"/>
        <family val="2"/>
        <charset val="204"/>
      </rPr>
      <t xml:space="preserve">
20,65 = 38,77 - 0,0011 x 16 470,20
ИНДЕКС К ПОЗИЦИИ(справочно):
1 СМР за 2 кв. 2019г (Минстрой России Письмо № 27105-ДВ/09 от 26.07.2019г.) СМР=7,49</t>
    </r>
  </si>
  <si>
    <r>
      <t>Регулятор давления воды Ду25 (РДВ-2а)
(шт.)</t>
    </r>
    <r>
      <rPr>
        <i/>
        <sz val="12"/>
        <rFont val="Arial"/>
        <family val="2"/>
        <charset val="204"/>
      </rPr>
      <t xml:space="preserve">
МАТ=1628/1,2/7,49
ИНДЕКС К ПОЗИЦИИ(справочно):
1 СМР за 2 кв. 2019г (Минстрой России Письмо № 27105-ДВ/09 от 26.07.2019г.) СМР=7,49</t>
    </r>
  </si>
  <si>
    <r>
      <t>Регулятор давления воды Ду15 (РДВ-2а)
(шт.)</t>
    </r>
    <r>
      <rPr>
        <i/>
        <sz val="12"/>
        <rFont val="Arial"/>
        <family val="2"/>
        <charset val="204"/>
      </rPr>
      <t xml:space="preserve">
МАТ=880/1,2/7,49
ИНДЕКС К ПОЗИЦИИ(справочно):
1 СМР за 2 кв. 2019г (Минстрой России Письмо № 27105-ДВ/09 от 26.07.2019г.) СМР=7,49</t>
    </r>
  </si>
  <si>
    <r>
      <t>Кран шаровой проходной латунный  dу20
(шт.)</t>
    </r>
    <r>
      <rPr>
        <i/>
        <sz val="12"/>
        <rFont val="Arial"/>
        <family val="2"/>
        <charset val="204"/>
      </rPr>
      <t xml:space="preserve">
МАТ=158/1,2/7,49
ИНДЕКС К ПОЗИЦИИ(справочно):
1 СМР за 2 кв. 2019г (Минстрой России Письмо № 27105-ДВ/09 от 26.07.2019г.) СМР=7,49</t>
    </r>
  </si>
  <si>
    <r>
      <t>Клапан обратный пружинный муфтовый  dу20
(шт.)</t>
    </r>
    <r>
      <rPr>
        <i/>
        <sz val="12"/>
        <rFont val="Arial"/>
        <family val="2"/>
        <charset val="204"/>
      </rPr>
      <t xml:space="preserve">
МАТ=310/1,2/7,49
ИНДЕКС К ПОЗИЦИИ(справочно):
1 СМР за 2 кв. 2019г (Минстрой России Письмо № 27105-ДВ/09 от 26.07.2019г.) СМР=7,49</t>
    </r>
  </si>
  <si>
    <r>
      <t>Установка  шкафов пожаротушения
(100 шт)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</si>
  <si>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Шкаф пожаротушения
(шт)</t>
    </r>
    <r>
      <rPr>
        <i/>
        <sz val="12"/>
        <rFont val="Arial"/>
        <family val="2"/>
        <charset val="204"/>
      </rPr>
      <t xml:space="preserve">
МАТ=1850/1,2/7,49
ИНДЕКС К ПОЗИЦИИ(справочно):
1 СМР за 2 кв. 2019г (Минстрой России Письмо № 27105-ДВ/09 от 26.07.2019г.) СМР=7,49</t>
    </r>
  </si>
  <si>
    <r>
      <t>Установка кранов пожарных диаметром 15 мм
(шт)</t>
    </r>
    <r>
      <rPr>
        <i/>
        <sz val="12"/>
        <rFont val="Arial"/>
        <family val="2"/>
        <charset val="204"/>
      </rPr>
      <t xml:space="preserve">
463,81 = 410,36 + 1 x (196,65 - 196,65) + (15 - 10) x 10,69
ИНДЕКС К ПОЗИЦИИ(справочно):
1 СМР за 2 кв. 2019г (Минстрой России Письмо № 27105-ДВ/09 от 26.07.2019г.) СМР=7,49</t>
    </r>
  </si>
  <si>
    <r>
      <t>Установка воздухоотводчиков
(шт)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</si>
  <si>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Автоматический воздухоотводчик
(шт)</t>
    </r>
    <r>
      <rPr>
        <i/>
        <sz val="12"/>
        <rFont val="Arial"/>
        <family val="2"/>
        <charset val="204"/>
      </rPr>
      <t xml:space="preserve">
МАТ=450/1,2/7,49
ИНДЕКС К ПОЗИЦИИ(справочно):
1 СМР за 2 кв. 2019г (Минстрой России Письмо № 27105-ДВ/09 от 26.07.2019г.) СМР=7,49</t>
    </r>
  </si>
  <si>
    <r>
      <t>Установка этажных коллекторов из стальных труб наружным диаметром корпуса: 32 мм
(шт)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</si>
  <si>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Этажный коллектор холодной воды Ф32 на 4 отвода
(шт)</t>
    </r>
    <r>
      <rPr>
        <i/>
        <sz val="12"/>
        <rFont val="Arial"/>
        <family val="2"/>
        <charset val="204"/>
      </rPr>
      <t xml:space="preserve">
МАТ=1180/7,49
ИНДЕКС К ПОЗИЦИИ(справочно):
1 СМР за 2 кв. 2019г (Минстрой России Письмо № 27105-ДВ/09 от 26.07.2019г.) СМР=7,49</t>
    </r>
  </si>
  <si>
    <r>
      <t>Подводки полиэтиленовые с латунными накидными гайками l=0,5 Д13,5
(шт)</t>
    </r>
    <r>
      <rPr>
        <i/>
        <sz val="12"/>
        <rFont val="Arial"/>
        <family val="2"/>
        <charset val="204"/>
      </rPr>
      <t xml:space="preserve">
МАТ=64/7,49
ИНДЕКС К ПОЗИЦИИ(справочно):
1 СМР за 2 кв. 2019г (Минстрой России Письмо № 27105-ДВ/09 от 26.07.2019г.) СМР=7,49</t>
    </r>
  </si>
  <si>
    <r>
      <t>Установка кранов поливочных диаметром: 25 мм
(шт)</t>
    </r>
    <r>
      <rPr>
        <i/>
        <sz val="12"/>
        <rFont val="Arial"/>
        <family val="2"/>
        <charset val="204"/>
      </rPr>
      <t xml:space="preserve">
29,77 = 30,55 - 0,01 x 35,71 - 2E-5 x 13 159,67 - 1E-5 x 16 393,34
ИНДЕКС К ПОЗИЦИИ(справочно):
1 СМР за 2 кв. 2019г (Минстрой России Письмо № 27105-ДВ/09 от 26.07.2019г.) СМР=7,49</t>
    </r>
  </si>
  <si>
    <r>
      <t>Рукава поливочные диаметром: 15 мм
(м)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</si>
  <si>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Прокладка внутренних трубопроводов водоснабжения и отопления из полипропиленовых труб: 20 мм
(100 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</si>
  <si>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Труба полипропиленовая  KraftPipe SDR 11 PN10 Ф20х1,9
(м)</t>
    </r>
    <r>
      <rPr>
        <i/>
        <sz val="12"/>
        <rFont val="Arial"/>
        <family val="2"/>
        <charset val="204"/>
      </rPr>
      <t xml:space="preserve">
МАТ=29/7,49
ИНДЕКС К ПОЗИЦИИ(справочно):
1 СМР за 2 кв. 2019г (Минстрой России Письмо № 27105-ДВ/09 от 26.07.2019г.) СМР=7,49</t>
    </r>
  </si>
  <si>
    <r>
      <t>Прокладка внутренних трубопроводов водоснабжения и отопления из полипропиленовых труб: 25 мм
(100 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</si>
  <si>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Труба полипропиленовая KraftPipe SDR 11 PN10 Ф25х2,3
(м)</t>
    </r>
    <r>
      <rPr>
        <i/>
        <sz val="12"/>
        <rFont val="Arial"/>
        <family val="2"/>
        <charset val="204"/>
      </rPr>
      <t xml:space="preserve">
МАТ=52/7,49
ИНДЕКС К ПОЗИЦИИ(справочно):
1 СМР за 2 кв. 2019г (Минстрой России Письмо № 27105-ДВ/09 от 26.07.2019г.) СМР=7,49</t>
    </r>
  </si>
  <si>
    <r>
      <t>Труба полипропиленовая KraftPipe SDR 6 PN20 Ф25х4,2
(м)</t>
    </r>
    <r>
      <rPr>
        <i/>
        <sz val="12"/>
        <rFont val="Arial"/>
        <family val="2"/>
        <charset val="204"/>
      </rPr>
      <t xml:space="preserve">
МАТ=65/7,49/1,2
ИНДЕКС К ПОЗИЦИИ(справочно):
1 СМР за 2 кв. 2019г (Минстрой России Письмо № 27105-ДВ/09 от 26.07.2019г.) СМР=7,49</t>
    </r>
  </si>
  <si>
    <r>
      <t>Прокладка внутренних трубопроводов водоснабжения и отопления из полипропиленовых труб: 32 мм
(100 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</si>
  <si>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Труба полипропиленовая KraftPipe SDR 6 PN20 Ф32х3,0
(м)</t>
    </r>
    <r>
      <rPr>
        <i/>
        <sz val="12"/>
        <rFont val="Arial"/>
        <family val="2"/>
        <charset val="204"/>
      </rPr>
      <t xml:space="preserve">
МАТ=85/7,49
ИНДЕКС К ПОЗИЦИИ(справочно):
1 СМР за 2 кв. 2019г (Минстрой России Письмо № 27105-ДВ/09 от 26.07.2019г.) СМР=7,49</t>
    </r>
  </si>
  <si>
    <r>
      <t>Прокладка внутренних трубопроводов водоснабжения и отопления из полипропиленовых труб: 40 мм
(100 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</si>
  <si>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Труба полипропиленовая KraftPipe SDR 6  PN20 Ф40х3,7
(м)</t>
    </r>
    <r>
      <rPr>
        <i/>
        <sz val="12"/>
        <rFont val="Arial"/>
        <family val="2"/>
        <charset val="204"/>
      </rPr>
      <t xml:space="preserve">
МАТ=130,5/7,49
ИНДЕКС К ПОЗИЦИИ(справочно):
1 СМР за 2 кв. 2019г (Минстрой России Письмо № 27105-ДВ/09 от 26.07.2019г.) СМР=7,49</t>
    </r>
  </si>
  <si>
    <r>
      <t>Труба гофрированная (пешель) Ф32
(м)</t>
    </r>
    <r>
      <rPr>
        <i/>
        <sz val="12"/>
        <rFont val="Arial"/>
        <family val="2"/>
        <charset val="204"/>
      </rPr>
      <t xml:space="preserve">
МАТ=65/7,49
ИНДЕКС К ПОЗИЦИИ(справочно):
1 СМР за 2 кв. 2019г (Минстрой России Письмо № 27105-ДВ/09 от 26.07.2019г.) СМР=7,49</t>
    </r>
  </si>
  <si>
    <r>
      <t>Прокладка внутренних трубопроводов водоснабжения и отопления из полипропиленовых труб: 50 мм
(100 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</si>
  <si>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Труба полипропиленовая KraftPipe SDR 6 PN20 Ф50х4,6
(м)</t>
    </r>
    <r>
      <rPr>
        <i/>
        <sz val="12"/>
        <rFont val="Arial"/>
        <family val="2"/>
        <charset val="204"/>
      </rPr>
      <t xml:space="preserve">
МАТ=135/7,49
ИНДЕКС К ПОЗИЦИИ(справочно):
1 СМР за 2 кв. 2019г (Минстрой России Письмо № 27105-ДВ/09 от 26.07.2019г.) СМР=7,49</t>
    </r>
  </si>
  <si>
    <r>
      <t>Прокладка трубопроводов отопления и водоснабжения из стальных электросварных труб диаметром: 57 мм (гильзы)
(100 м)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</si>
  <si>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Труба стальная водогазопроводная 65*3,2мм
(м)</t>
    </r>
    <r>
      <rPr>
        <i/>
        <sz val="12"/>
        <rFont val="Arial"/>
        <family val="2"/>
        <charset val="204"/>
      </rPr>
      <t xml:space="preserve">
МАТ=232/7,49/1,2
ИНДЕКС К ПОЗИЦИИ(справочно):
1 СМР за 2 кв. 2019г (Минстрой России Письмо № 27105-ДВ/09 от 26.07.2019г.) СМР=7,49</t>
    </r>
  </si>
  <si>
    <r>
      <t>Труба стальная водогазопроводная 50*3,2мм
(м)</t>
    </r>
    <r>
      <rPr>
        <i/>
        <sz val="12"/>
        <rFont val="Arial"/>
        <family val="2"/>
        <charset val="204"/>
      </rPr>
      <t xml:space="preserve">
МАТ=190/7,49/1,2
ИНДЕКС К ПОЗИЦИИ(справочно):
1 СМР за 2 кв. 2019г (Минстрой России Письмо № 27105-ДВ/09 от 26.07.2019г.) СМР=7,49</t>
    </r>
  </si>
  <si>
    <r>
      <t>Трубки  теплоизоляционные  Energoflex Super б=9мм для труб Ду 50  Ду 60
(м)</t>
    </r>
    <r>
      <rPr>
        <i/>
        <sz val="12"/>
        <rFont val="Arial"/>
        <family val="2"/>
        <charset val="204"/>
      </rPr>
      <t xml:space="preserve">
МАТ=60.97/1,2/7,49
ИНДЕКС К ПОЗИЦИИ(справочно):
1 СМР за 2 кв. 2019г (Минстрой России Письмо № 27105-ДВ/09 от 26.07.2019г.) СМР=7,49</t>
    </r>
  </si>
  <si>
    <r>
      <t>Трубки  теплоизоляционные  Energoflex Super б=9мм для труб Ду 40
(м)</t>
    </r>
    <r>
      <rPr>
        <i/>
        <sz val="12"/>
        <rFont val="Arial"/>
        <family val="2"/>
        <charset val="204"/>
      </rPr>
      <t xml:space="preserve">
МАТ=40.06/1,2/7,49
ИНДЕКС К ПОЗИЦИИ(справочно):
1 СМР за 2 кв. 2019г (Минстрой России Письмо № 27105-ДВ/09 от 26.07.2019г.) СМР=7,49</t>
    </r>
  </si>
  <si>
    <r>
      <t>Трубки  теплоизоляционные  Energoflex Super б=9мм для труб Ду32
(м)</t>
    </r>
    <r>
      <rPr>
        <i/>
        <sz val="12"/>
        <rFont val="Arial"/>
        <family val="2"/>
        <charset val="204"/>
      </rPr>
      <t xml:space="preserve">
МАТ=103,93/1,2/7,49
ИНДЕКС К ПОЗИЦИИ(справочно):
1 СМР за 2 кв. 2019г (Минстрой России Письмо № 27105-ДВ/09 от 26.07.2019г.) СМР=7,49</t>
    </r>
  </si>
  <si>
    <r>
      <t>Крепление для труб
(кг)</t>
    </r>
    <r>
      <rPr>
        <i/>
        <sz val="12"/>
        <rFont val="Arial"/>
        <family val="2"/>
        <charset val="204"/>
      </rPr>
      <t xml:space="preserve">
МАТ=360/1,2/7,49
ИНДЕКС К ПОЗИЦИИ(справочно):
1 СМР за 2 кв. 2019г (Минстрой России Письмо № 27105-ДВ/09 от 26.07.2019г.) СМР=7,49</t>
    </r>
  </si>
  <si>
    <r>
      <t>Установка кранов поливочных диаметром: 15 мм
(шт)</t>
    </r>
    <r>
      <rPr>
        <i/>
        <sz val="12"/>
        <rFont val="Arial"/>
        <family val="2"/>
        <charset val="204"/>
      </rPr>
      <t xml:space="preserve">
29,77 = 30,55 - 0,01 x 35,71 - 2E-5 x 13 159,67 - 1E-5 x 16 393,34 + 1 x (19,21 - 19,21)
ИНДЕКС К ПОЗИЦИИ(справочно):
1 СМР за 2 кв. 2019г (Минстрой России Письмо № 27105-ДВ/09 от 26.07.2019г.) СМР=7,49</t>
    </r>
  </si>
  <si>
    <r>
      <t>2,9</t>
    </r>
    <r>
      <rPr>
        <i/>
        <sz val="12"/>
        <rFont val="Arial"/>
        <family val="2"/>
        <charset val="204"/>
      </rPr>
      <t xml:space="preserve">
(28+1) / 10</t>
    </r>
  </si>
  <si>
    <r>
      <t>136</t>
    </r>
    <r>
      <rPr>
        <i/>
        <sz val="12"/>
        <rFont val="Arial"/>
        <family val="2"/>
        <charset val="204"/>
      </rPr>
      <t xml:space="preserve">
22+1+113</t>
    </r>
  </si>
  <si>
    <r>
      <t>1,12</t>
    </r>
    <r>
      <rPr>
        <i/>
        <sz val="12"/>
        <rFont val="Arial"/>
        <family val="2"/>
        <charset val="204"/>
      </rPr>
      <t xml:space="preserve">
112 / 100</t>
    </r>
  </si>
  <si>
    <r>
      <t>70</t>
    </r>
    <r>
      <rPr>
        <i/>
        <sz val="12"/>
        <rFont val="Arial"/>
        <family val="2"/>
        <charset val="204"/>
      </rPr>
      <t xml:space="preserve">
35*2</t>
    </r>
  </si>
  <si>
    <r>
      <t>8,6</t>
    </r>
    <r>
      <rPr>
        <i/>
        <sz val="12"/>
        <rFont val="Arial"/>
        <family val="2"/>
        <charset val="204"/>
      </rPr>
      <t xml:space="preserve">
860 / 100</t>
    </r>
  </si>
  <si>
    <r>
      <t>12,6</t>
    </r>
    <r>
      <rPr>
        <i/>
        <sz val="12"/>
        <rFont val="Arial"/>
        <family val="2"/>
        <charset val="204"/>
      </rPr>
      <t xml:space="preserve">
(300+960) / 100</t>
    </r>
  </si>
  <si>
    <r>
      <t>0,27</t>
    </r>
    <r>
      <rPr>
        <i/>
        <sz val="12"/>
        <rFont val="Arial"/>
        <family val="2"/>
        <charset val="204"/>
      </rPr>
      <t xml:space="preserve">
27 / 100</t>
    </r>
  </si>
  <si>
    <r>
      <t>0,25</t>
    </r>
    <r>
      <rPr>
        <i/>
        <sz val="12"/>
        <rFont val="Arial"/>
        <family val="2"/>
        <charset val="204"/>
      </rPr>
      <t xml:space="preserve">
25 / 100</t>
    </r>
  </si>
  <si>
    <r>
      <t>907,8</t>
    </r>
    <r>
      <rPr>
        <i/>
        <sz val="12"/>
        <rFont val="Arial"/>
        <family val="2"/>
        <charset val="204"/>
      </rPr>
      <t xml:space="preserve">
890*1,02</t>
    </r>
  </si>
  <si>
    <r>
      <t>1</t>
    </r>
    <r>
      <rPr>
        <i/>
        <sz val="12"/>
        <rFont val="Arial"/>
        <family val="2"/>
        <charset val="204"/>
      </rPr>
      <t xml:space="preserve">
100 / 100</t>
    </r>
  </si>
  <si>
    <r>
      <t>0,1485</t>
    </r>
    <r>
      <rPr>
        <i/>
        <sz val="12"/>
        <rFont val="Arial"/>
        <family val="2"/>
        <charset val="204"/>
      </rPr>
      <t xml:space="preserve">
(13,53+1,32) / 100</t>
    </r>
  </si>
  <si>
    <r>
      <t>13,53</t>
    </r>
    <r>
      <rPr>
        <i/>
        <sz val="12"/>
        <rFont val="Arial"/>
        <family val="2"/>
        <charset val="204"/>
      </rPr>
      <t xml:space="preserve">
41*0,33</t>
    </r>
  </si>
  <si>
    <r>
      <t>1,32</t>
    </r>
    <r>
      <rPr>
        <i/>
        <sz val="12"/>
        <rFont val="Arial"/>
        <family val="2"/>
        <charset val="204"/>
      </rPr>
      <t xml:space="preserve">
4*0,33</t>
    </r>
  </si>
  <si>
    <r>
      <t>2,1564</t>
    </r>
    <r>
      <rPr>
        <i/>
        <sz val="12"/>
        <rFont val="Arial"/>
        <family val="2"/>
        <charset val="204"/>
      </rPr>
      <t xml:space="preserve">
(15,708+3,142+2,714) / 10</t>
    </r>
  </si>
  <si>
    <r>
      <t>9</t>
    </r>
    <r>
      <rPr>
        <i/>
        <sz val="12"/>
        <rFont val="Arial"/>
        <family val="2"/>
        <charset val="204"/>
      </rPr>
      <t xml:space="preserve">
1+8</t>
    </r>
  </si>
  <si>
    <r>
      <t>Затвор дисковый с комплектом фланцев Ду 80
(компл.)</t>
    </r>
    <r>
      <rPr>
        <i/>
        <sz val="12"/>
        <rFont val="Arial"/>
        <family val="2"/>
        <charset val="204"/>
      </rPr>
      <t xml:space="preserve">
МАТ=17500/1,2/7,49
ИНДЕКС К ПОЗИЦИИ(справочно):
1 СМР за 2 кв. 2019г (Минстрой России Письмо № 27105-ДВ/09 от 26.07.2019г.) СМР=7,49</t>
    </r>
  </si>
  <si>
    <r>
      <t>Клапан обратный латунный Ду25 (Aguasfera)
(шт.)</t>
    </r>
    <r>
      <rPr>
        <i/>
        <sz val="12"/>
        <rFont val="Arial"/>
        <family val="2"/>
        <charset val="204"/>
      </rPr>
      <t xml:space="preserve">
МАТ=418/1,2/7,49
ИНДЕКС К ПОЗИЦИИ(справочно):
1 СМР за 2 кв. 2019г (Минстрой России Письмо № 27105-ДВ/09 от 26.07.2019г.) СМР=7,49</t>
    </r>
  </si>
  <si>
    <r>
      <t>Установка кранов пожарных диаметром 50 мм
(шт)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</si>
  <si>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Установка шкафа пожарного
(100 шт)</t>
    </r>
    <r>
      <rPr>
        <i/>
        <sz val="12"/>
        <rFont val="Arial"/>
        <family val="2"/>
        <charset val="204"/>
      </rPr>
      <t xml:space="preserve">
ИНДЕКС К ПОЗИЦИИ(справочно):
1 СМР за 2 кв. 2019г (Минстрой России Письмо № 27105-ДВ/09 от 26.07.2019г.) СМР=7,49</t>
    </r>
  </si>
  <si>
    <r>
      <t>0,59</t>
    </r>
    <r>
      <rPr>
        <i/>
        <sz val="12"/>
        <rFont val="Arial"/>
        <family val="2"/>
        <charset val="204"/>
      </rPr>
      <t xml:space="preserve">
(57+2) / 100</t>
    </r>
  </si>
  <si>
    <r>
      <t>Шкаф пожарный ШПК-320 Пульс
(шт)</t>
    </r>
    <r>
      <rPr>
        <i/>
        <sz val="12"/>
        <rFont val="Arial"/>
        <family val="2"/>
        <charset val="204"/>
      </rPr>
      <t xml:space="preserve">
МАТ=3250/7,49/1,2
ИНДЕКС К ПОЗИЦИИ(справочно):
1 СМР за 2 кв. 2019г (Минстрой России Письмо № 27105-ДВ/09 от 26.07.2019г.) СМР=7,49</t>
    </r>
  </si>
  <si>
    <r>
      <t>Шкаф пожарный ШПК-310 Пульс
(шт)</t>
    </r>
    <r>
      <rPr>
        <i/>
        <sz val="12"/>
        <rFont val="Arial"/>
        <family val="2"/>
        <charset val="204"/>
      </rPr>
      <t xml:space="preserve">
МАТ=2009/7,49/1,2
ИНДЕКС К ПОЗИЦИИ(справочно):
1 СМР за 2 кв. 2019г (Минстрой России Письмо № 27105-ДВ/09 от 26.07.2019г.) СМР=7,49</t>
    </r>
  </si>
  <si>
    <r>
      <t>Диафрагма с размером отверстий 15 мм
(шт)</t>
    </r>
    <r>
      <rPr>
        <i/>
        <sz val="12"/>
        <rFont val="Arial"/>
        <family val="2"/>
        <charset val="204"/>
      </rPr>
      <t xml:space="preserve">
МАТ=100/7,49/1,2
ИНДЕКС К ПОЗИЦИИ(справочно):
1 СМР за 2 кв. 2019г (Минстрой России Письмо № 27105-ДВ/09 от 26.07.2019г.) СМР=7,49</t>
    </r>
  </si>
  <si>
    <r>
      <t>Диафрагма с размером отверстий 16,5 мм
(шт)</t>
    </r>
    <r>
      <rPr>
        <i/>
        <sz val="12"/>
        <rFont val="Arial"/>
        <family val="2"/>
        <charset val="204"/>
      </rPr>
      <t xml:space="preserve">
МАТ=110/7,49/1,2
ИНДЕКС К ПОЗИЦИИ(справочно):
1 СМР за 2 кв. 2019г (Минстрой России Письмо № 27105-ДВ/09 от 26.07.2019г.) СМР=7,49</t>
    </r>
  </si>
  <si>
    <r>
      <t>Диафрагма с размером отверстий 20,5 мм
(шт)</t>
    </r>
    <r>
      <rPr>
        <i/>
        <sz val="12"/>
        <rFont val="Arial"/>
        <family val="2"/>
        <charset val="204"/>
      </rPr>
      <t xml:space="preserve">
МАТ=128/7,49/1,2
ИНДЕКС К ПОЗИЦИИ(справочно):
1 СМР за 2 кв. 2019г (Минстрой России Письмо № 27105-ДВ/09 от 26.07.2019г.) СМР=7,49</t>
    </r>
  </si>
  <si>
    <r>
      <t>0,18</t>
    </r>
    <r>
      <rPr>
        <i/>
        <sz val="12"/>
        <rFont val="Arial"/>
        <family val="2"/>
        <charset val="204"/>
      </rPr>
      <t xml:space="preserve">
18 / 100</t>
    </r>
  </si>
  <si>
    <r>
      <t>1,65</t>
    </r>
    <r>
      <rPr>
        <i/>
        <sz val="12"/>
        <rFont val="Arial"/>
        <family val="2"/>
        <charset val="204"/>
      </rPr>
      <t xml:space="preserve">
165 / 100</t>
    </r>
  </si>
  <si>
    <r>
      <t>0,46</t>
    </r>
    <r>
      <rPr>
        <i/>
        <sz val="12"/>
        <rFont val="Arial"/>
        <family val="2"/>
        <charset val="204"/>
      </rPr>
      <t xml:space="preserve">
46 / 100</t>
    </r>
  </si>
  <si>
    <r>
      <t>1,5488</t>
    </r>
    <r>
      <rPr>
        <i/>
        <sz val="12"/>
        <rFont val="Arial"/>
        <family val="2"/>
        <charset val="204"/>
      </rPr>
      <t xml:space="preserve">
(12,862+2,626) / 10</t>
    </r>
  </si>
  <si>
    <r>
      <t>Трубки  теплоизоляционные  Energoflex Super б=20мм для труб Ду 89
(м)</t>
    </r>
    <r>
      <rPr>
        <i/>
        <sz val="12"/>
        <rFont val="Arial"/>
        <family val="2"/>
        <charset val="204"/>
      </rPr>
      <t xml:space="preserve">
МАТ=157/1,2/7,49
ИНДЕКС К ПОЗИЦИИ(справочно):
1 СМР за 2 кв. 2019г (Минстрой России Письмо № 27105-ДВ/09 от 26.07.2019г.) СМР=7,49</t>
    </r>
  </si>
  <si>
    <r>
      <t>0,56267</t>
    </r>
    <r>
      <rPr>
        <i/>
        <sz val="12"/>
        <rFont val="Arial"/>
        <family val="2"/>
        <charset val="204"/>
      </rPr>
      <t xml:space="preserve">
(12,862+39,396+3,223+0,786) / 100</t>
    </r>
  </si>
  <si>
    <r>
      <t>Окраска металлических огрунтованных поверхностей: эмалью ПФ-115
(100 м2)</t>
    </r>
    <r>
      <rPr>
        <i/>
        <sz val="12"/>
        <rFont val="Arial"/>
        <family val="2"/>
        <charset val="204"/>
      </rPr>
      <t xml:space="preserve">
(за 2 раза ПЗ=2 (ОЗП=2; ЭМ=2 к расх.; ЗПМ=2; МАТ=2 к расх.; ТЗ=2; ТЗМ=2))
ИНДЕКС К ПОЗИЦИИ(справочно):
1 СМР за 2 кв. 2019г (Минстрой России Письмо № 27105-ДВ/09 от 26.07.2019г.) СМР=7,49</t>
    </r>
  </si>
  <si>
    <t>В2</t>
  </si>
  <si>
    <t>на выполнение работ по монтажу внутриплощадочных сетей водоснабжения и бытовой канализации ЖК "Черника " С3.8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</si>
</sst>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* #,##0.00&quot;    &quot;;\-* #,##0.00&quot;    &quot;;\ * \-#&quot;    &quot;;\ @\ "/>
    <numFmt numFmtId="165" formatCode="#,##0.0"/>
  </numFmts>
  <fonts count="32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</fonts>
  <fills count="2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rgb="FF9BBB59"/>
        <bgColor rgb="FFAFD095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DDD9C3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DDD9C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9C3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164" fontId="28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8" fillId="0" borderId="0" applyBorder="0" applyProtection="0"/>
    <xf numFmtId="0" fontId="28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8" fillId="0" borderId="0"/>
    <xf numFmtId="0" fontId="14" fillId="0" borderId="0"/>
    <xf numFmtId="0" fontId="14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  <xf numFmtId="164" fontId="28" fillId="0" borderId="0" applyBorder="0" applyProtection="0"/>
  </cellStyleXfs>
  <cellXfs count="96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0" fontId="15" fillId="0" borderId="0" xfId="0" applyFont="1" applyBorder="1" applyAlignment="1" applyProtection="1">
      <alignment horizontal="center" vertical="center" wrapText="1"/>
    </xf>
    <xf numFmtId="4" fontId="19" fillId="0" borderId="8" xfId="0" applyNumberFormat="1" applyFont="1" applyBorder="1" applyAlignment="1" applyProtection="1">
      <alignment horizontal="center" vertical="center" wrapText="1"/>
      <protection locked="0"/>
    </xf>
    <xf numFmtId="4" fontId="19" fillId="0" borderId="9" xfId="0" applyNumberFormat="1" applyFont="1" applyBorder="1" applyAlignment="1" applyProtection="1">
      <alignment horizontal="center" vertical="center" wrapText="1"/>
      <protection locked="0"/>
    </xf>
    <xf numFmtId="0" fontId="20" fillId="12" borderId="5" xfId="20" applyFont="1" applyFill="1" applyBorder="1" applyAlignment="1" applyProtection="1">
      <alignment vertical="top" wrapText="1"/>
      <protection locked="0"/>
    </xf>
    <xf numFmtId="4" fontId="20" fillId="12" borderId="6" xfId="20" applyNumberFormat="1" applyFont="1" applyFill="1" applyBorder="1" applyAlignment="1" applyProtection="1">
      <alignment vertical="top" wrapText="1"/>
      <protection locked="0"/>
    </xf>
    <xf numFmtId="4" fontId="20" fillId="12" borderId="4" xfId="20" applyNumberFormat="1" applyFont="1" applyFill="1" applyBorder="1" applyAlignment="1" applyProtection="1">
      <alignment vertical="top" wrapText="1"/>
      <protection locked="0"/>
    </xf>
    <xf numFmtId="4" fontId="20" fillId="12" borderId="5" xfId="20" applyNumberFormat="1" applyFont="1" applyFill="1" applyBorder="1" applyAlignment="1" applyProtection="1">
      <alignment vertical="top" wrapText="1"/>
      <protection locked="0"/>
    </xf>
    <xf numFmtId="0" fontId="15" fillId="0" borderId="0" xfId="20" applyFont="1" applyProtection="1">
      <protection locked="0"/>
    </xf>
    <xf numFmtId="49" fontId="21" fillId="0" borderId="10" xfId="20" applyNumberFormat="1" applyFont="1" applyBorder="1" applyAlignment="1" applyProtection="1">
      <alignment horizontal="center" vertical="top" wrapText="1"/>
      <protection locked="0"/>
    </xf>
    <xf numFmtId="0" fontId="22" fillId="0" borderId="10" xfId="20" applyFont="1" applyBorder="1" applyAlignment="1" applyProtection="1">
      <alignment horizontal="center" vertical="center" wrapText="1"/>
    </xf>
    <xf numFmtId="164" fontId="25" fillId="14" borderId="5" xfId="1" applyFont="1" applyFill="1" applyBorder="1" applyAlignment="1" applyProtection="1">
      <alignment horizontal="right" vertical="center" wrapText="1"/>
    </xf>
    <xf numFmtId="49" fontId="15" fillId="0" borderId="2" xfId="1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49" fontId="15" fillId="0" borderId="11" xfId="1" applyNumberFormat="1" applyFont="1" applyBorder="1" applyAlignment="1" applyProtection="1">
      <alignment horizontal="center" vertical="center" wrapText="1"/>
    </xf>
    <xf numFmtId="0" fontId="27" fillId="0" borderId="0" xfId="0" applyFont="1" applyProtection="1"/>
    <xf numFmtId="49" fontId="15" fillId="0" borderId="8" xfId="1" applyNumberFormat="1" applyFont="1" applyBorder="1" applyAlignment="1" applyProtection="1">
      <alignment horizontal="center" vertical="center" wrapText="1"/>
    </xf>
    <xf numFmtId="49" fontId="21" fillId="15" borderId="21" xfId="0" applyNumberFormat="1" applyFont="1" applyFill="1" applyBorder="1" applyAlignment="1">
      <alignment horizontal="center" wrapText="1"/>
    </xf>
    <xf numFmtId="0" fontId="21" fillId="0" borderId="0" xfId="0" applyFont="1"/>
    <xf numFmtId="4" fontId="20" fillId="13" borderId="23" xfId="20" applyNumberFormat="1" applyFont="1" applyFill="1" applyBorder="1" applyAlignment="1" applyProtection="1">
      <alignment vertical="center" wrapText="1"/>
      <protection locked="0"/>
    </xf>
    <xf numFmtId="4" fontId="20" fillId="13" borderId="22" xfId="20" applyNumberFormat="1" applyFont="1" applyFill="1" applyBorder="1" applyAlignment="1" applyProtection="1">
      <alignment vertical="center" wrapText="1"/>
      <protection locked="0"/>
    </xf>
    <xf numFmtId="4" fontId="20" fillId="13" borderId="24" xfId="20" applyNumberFormat="1" applyFont="1" applyFill="1" applyBorder="1" applyAlignment="1" applyProtection="1">
      <alignment vertical="center" wrapText="1"/>
      <protection locked="0"/>
    </xf>
    <xf numFmtId="49" fontId="21" fillId="0" borderId="16" xfId="20" applyNumberFormat="1" applyFont="1" applyBorder="1" applyAlignment="1" applyProtection="1">
      <alignment horizontal="center" vertical="top" wrapText="1"/>
      <protection locked="0"/>
    </xf>
    <xf numFmtId="0" fontId="22" fillId="0" borderId="16" xfId="20" applyFont="1" applyBorder="1" applyAlignment="1" applyProtection="1">
      <alignment horizontal="left" vertical="top" wrapText="1"/>
    </xf>
    <xf numFmtId="4" fontId="22" fillId="9" borderId="16" xfId="34" applyNumberFormat="1" applyFont="1" applyFill="1" applyBorder="1" applyAlignment="1" applyProtection="1">
      <alignment horizontal="right" vertical="top"/>
      <protection locked="0"/>
    </xf>
    <xf numFmtId="4" fontId="22" fillId="0" borderId="16" xfId="34" applyNumberFormat="1" applyFont="1" applyBorder="1" applyAlignment="1" applyProtection="1">
      <alignment horizontal="right" vertical="top"/>
    </xf>
    <xf numFmtId="0" fontId="22" fillId="0" borderId="16" xfId="34" applyNumberFormat="1" applyFont="1" applyBorder="1" applyAlignment="1" applyProtection="1">
      <alignment horizontal="center" vertical="top" wrapText="1"/>
      <protection locked="0"/>
    </xf>
    <xf numFmtId="0" fontId="22" fillId="0" borderId="16" xfId="20" applyFont="1" applyBorder="1" applyAlignment="1" applyProtection="1">
      <alignment horizontal="center" vertical="top" wrapText="1"/>
    </xf>
    <xf numFmtId="4" fontId="22" fillId="0" borderId="16" xfId="34" applyNumberFormat="1" applyFont="1" applyBorder="1" applyAlignment="1" applyProtection="1">
      <alignment horizontal="center" vertical="top"/>
      <protection locked="0"/>
    </xf>
    <xf numFmtId="0" fontId="22" fillId="17" borderId="10" xfId="34" applyNumberFormat="1" applyFont="1" applyFill="1" applyBorder="1" applyAlignment="1" applyProtection="1">
      <alignment horizontal="center" vertical="center" wrapText="1"/>
      <protection locked="0"/>
    </xf>
    <xf numFmtId="4" fontId="22" fillId="18" borderId="11" xfId="34" applyNumberFormat="1" applyFont="1" applyFill="1" applyBorder="1" applyAlignment="1" applyProtection="1">
      <alignment horizontal="right" vertical="center"/>
      <protection locked="0"/>
    </xf>
    <xf numFmtId="4" fontId="22" fillId="18" borderId="10" xfId="34" applyNumberFormat="1" applyFont="1" applyFill="1" applyBorder="1" applyAlignment="1" applyProtection="1">
      <alignment horizontal="right" vertical="center"/>
      <protection locked="0"/>
    </xf>
    <xf numFmtId="4" fontId="22" fillId="17" borderId="10" xfId="34" applyNumberFormat="1" applyFont="1" applyFill="1" applyBorder="1" applyAlignment="1" applyProtection="1">
      <alignment horizontal="center" vertical="center"/>
    </xf>
    <xf numFmtId="4" fontId="22" fillId="17" borderId="12" xfId="34" applyNumberFormat="1" applyFont="1" applyFill="1" applyBorder="1" applyAlignment="1" applyProtection="1">
      <alignment horizontal="center" vertical="center"/>
    </xf>
    <xf numFmtId="0" fontId="15" fillId="0" borderId="0" xfId="20" applyFont="1" applyFill="1" applyProtection="1">
      <protection locked="0"/>
    </xf>
    <xf numFmtId="0" fontId="0" fillId="0" borderId="0" xfId="0" applyFill="1"/>
    <xf numFmtId="49" fontId="21" fillId="0" borderId="10" xfId="20" applyNumberFormat="1" applyFont="1" applyBorder="1" applyAlignment="1" applyProtection="1">
      <alignment horizontal="center" vertical="center" wrapText="1"/>
      <protection locked="0"/>
    </xf>
    <xf numFmtId="0" fontId="22" fillId="0" borderId="10" xfId="20" applyFont="1" applyBorder="1" applyAlignment="1" applyProtection="1">
      <alignment horizontal="left" vertical="center" wrapText="1"/>
    </xf>
    <xf numFmtId="0" fontId="22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10" xfId="20" applyFont="1" applyFill="1" applyBorder="1" applyAlignment="1" applyProtection="1">
      <alignment horizontal="center" vertical="center" wrapText="1"/>
    </xf>
    <xf numFmtId="3" fontId="22" fillId="0" borderId="25" xfId="34" applyNumberFormat="1" applyFont="1" applyFill="1" applyBorder="1" applyAlignment="1" applyProtection="1">
      <alignment horizontal="center" vertical="center"/>
      <protection locked="0"/>
    </xf>
    <xf numFmtId="4" fontId="22" fillId="0" borderId="10" xfId="34" applyNumberFormat="1" applyFont="1" applyFill="1" applyBorder="1" applyAlignment="1" applyProtection="1">
      <alignment horizontal="right" vertical="center"/>
    </xf>
    <xf numFmtId="4" fontId="22" fillId="0" borderId="12" xfId="34" applyNumberFormat="1" applyFont="1" applyFill="1" applyBorder="1" applyAlignment="1" applyProtection="1">
      <alignment horizontal="right" vertical="center"/>
    </xf>
    <xf numFmtId="4" fontId="22" fillId="9" borderId="11" xfId="34" applyNumberFormat="1" applyFont="1" applyFill="1" applyBorder="1" applyAlignment="1" applyProtection="1">
      <alignment horizontal="center" vertical="center"/>
      <protection locked="0"/>
    </xf>
    <xf numFmtId="4" fontId="22" fillId="9" borderId="10" xfId="34" applyNumberFormat="1" applyFont="1" applyFill="1" applyBorder="1" applyAlignment="1" applyProtection="1">
      <alignment horizontal="center" vertical="center"/>
      <protection locked="0"/>
    </xf>
    <xf numFmtId="4" fontId="22" fillId="0" borderId="10" xfId="34" applyNumberFormat="1" applyFont="1" applyBorder="1" applyAlignment="1" applyProtection="1">
      <alignment horizontal="center" vertical="center"/>
    </xf>
    <xf numFmtId="4" fontId="20" fillId="12" borderId="5" xfId="20" applyNumberFormat="1" applyFont="1" applyFill="1" applyBorder="1" applyAlignment="1" applyProtection="1">
      <alignment horizontal="center" vertical="center" wrapText="1"/>
    </xf>
    <xf numFmtId="4" fontId="20" fillId="13" borderId="24" xfId="20" applyNumberFormat="1" applyFont="1" applyFill="1" applyBorder="1" applyAlignment="1" applyProtection="1">
      <alignment horizontal="center" vertical="center" wrapText="1"/>
      <protection locked="0"/>
    </xf>
    <xf numFmtId="49" fontId="16" fillId="9" borderId="0" xfId="0" applyNumberFormat="1" applyFont="1" applyFill="1" applyAlignment="1" applyProtection="1">
      <alignment horizontal="center" vertical="center"/>
      <protection locked="0"/>
    </xf>
    <xf numFmtId="0" fontId="17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8" fillId="11" borderId="2" xfId="0" applyFont="1" applyFill="1" applyBorder="1" applyAlignment="1" applyProtection="1">
      <alignment horizontal="center" vertical="center" wrapText="1"/>
      <protection locked="0"/>
    </xf>
    <xf numFmtId="0" fontId="18" fillId="11" borderId="3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20" fillId="12" borderId="4" xfId="20" applyFont="1" applyFill="1" applyBorder="1" applyAlignment="1" applyProtection="1">
      <alignment horizontal="left" vertical="center" wrapText="1"/>
      <protection locked="0"/>
    </xf>
    <xf numFmtId="49" fontId="19" fillId="0" borderId="4" xfId="0" applyNumberFormat="1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165" fontId="19" fillId="0" borderId="6" xfId="0" applyNumberFormat="1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20" fillId="13" borderId="22" xfId="20" applyFont="1" applyFill="1" applyBorder="1" applyAlignment="1" applyProtection="1">
      <alignment horizontal="center" vertical="center" wrapText="1"/>
      <protection locked="0"/>
    </xf>
    <xf numFmtId="0" fontId="23" fillId="14" borderId="4" xfId="20" applyFont="1" applyFill="1" applyBorder="1" applyAlignment="1" applyProtection="1">
      <alignment horizontal="left" vertical="center" wrapText="1"/>
      <protection locked="0"/>
    </xf>
    <xf numFmtId="0" fontId="24" fillId="14" borderId="5" xfId="20" applyFont="1" applyFill="1" applyBorder="1" applyAlignment="1" applyProtection="1">
      <alignment horizontal="left" vertical="center" wrapText="1"/>
      <protection locked="0"/>
    </xf>
    <xf numFmtId="0" fontId="26" fillId="0" borderId="16" xfId="0" applyFont="1" applyBorder="1" applyAlignment="1" applyProtection="1">
      <alignment horizontal="left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15" fillId="0" borderId="18" xfId="33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left" vertical="center" wrapText="1"/>
    </xf>
    <xf numFmtId="0" fontId="26" fillId="0" borderId="14" xfId="0" applyFont="1" applyBorder="1" applyAlignment="1" applyProtection="1">
      <alignment horizontal="center" vertical="center" wrapText="1"/>
    </xf>
    <xf numFmtId="0" fontId="15" fillId="0" borderId="15" xfId="33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</xf>
    <xf numFmtId="0" fontId="26" fillId="0" borderId="19" xfId="0" applyFont="1" applyBorder="1" applyAlignment="1" applyProtection="1">
      <alignment horizontal="center" vertical="center" wrapText="1"/>
    </xf>
    <xf numFmtId="0" fontId="15" fillId="0" borderId="20" xfId="33" applyFont="1" applyBorder="1" applyAlignment="1" applyProtection="1">
      <alignment horizontal="center" vertical="center" wrapText="1"/>
      <protection locked="0"/>
    </xf>
    <xf numFmtId="0" fontId="20" fillId="16" borderId="4" xfId="2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center" vertical="top"/>
    </xf>
    <xf numFmtId="0" fontId="29" fillId="0" borderId="16" xfId="0" applyFont="1" applyBorder="1" applyAlignment="1">
      <alignment horizontal="center" vertical="top" wrapText="1"/>
    </xf>
    <xf numFmtId="49" fontId="21" fillId="19" borderId="10" xfId="20" applyNumberFormat="1" applyFont="1" applyFill="1" applyBorder="1" applyAlignment="1" applyProtection="1">
      <alignment horizontal="center" vertical="top" wrapText="1"/>
      <protection locked="0"/>
    </xf>
    <xf numFmtId="0" fontId="22" fillId="19" borderId="10" xfId="20" applyFont="1" applyFill="1" applyBorder="1" applyAlignment="1" applyProtection="1">
      <alignment horizontal="left" vertical="top" wrapText="1"/>
    </xf>
    <xf numFmtId="0" fontId="22" fillId="19" borderId="10" xfId="20" applyFont="1" applyFill="1" applyBorder="1" applyAlignment="1" applyProtection="1">
      <alignment horizontal="center" vertical="center" wrapText="1"/>
    </xf>
    <xf numFmtId="4" fontId="22" fillId="20" borderId="11" xfId="34" applyNumberFormat="1" applyFont="1" applyFill="1" applyBorder="1" applyAlignment="1" applyProtection="1">
      <alignment horizontal="center" vertical="center"/>
      <protection locked="0"/>
    </xf>
    <xf numFmtId="4" fontId="22" fillId="20" borderId="10" xfId="34" applyNumberFormat="1" applyFont="1" applyFill="1" applyBorder="1" applyAlignment="1" applyProtection="1">
      <alignment horizontal="center" vertical="center"/>
      <protection locked="0"/>
    </xf>
    <xf numFmtId="4" fontId="22" fillId="19" borderId="10" xfId="34" applyNumberFormat="1" applyFont="1" applyFill="1" applyBorder="1" applyAlignment="1" applyProtection="1">
      <alignment horizontal="center" vertical="center"/>
    </xf>
    <xf numFmtId="0" fontId="29" fillId="19" borderId="16" xfId="0" applyNumberFormat="1" applyFont="1" applyFill="1" applyBorder="1" applyAlignment="1">
      <alignment horizontal="left" vertical="top" wrapText="1"/>
    </xf>
    <xf numFmtId="0" fontId="31" fillId="19" borderId="16" xfId="0" applyFont="1" applyFill="1" applyBorder="1" applyAlignment="1">
      <alignment vertical="top" wrapText="1"/>
    </xf>
    <xf numFmtId="49" fontId="21" fillId="21" borderId="10" xfId="20" applyNumberFormat="1" applyFont="1" applyFill="1" applyBorder="1" applyAlignment="1" applyProtection="1">
      <alignment horizontal="center" vertical="top" wrapText="1"/>
      <protection locked="0"/>
    </xf>
    <xf numFmtId="0" fontId="22" fillId="21" borderId="10" xfId="20" applyFont="1" applyFill="1" applyBorder="1" applyAlignment="1" applyProtection="1">
      <alignment horizontal="left" vertical="top" wrapText="1"/>
    </xf>
    <xf numFmtId="0" fontId="22" fillId="21" borderId="10" xfId="20" applyFont="1" applyFill="1" applyBorder="1" applyAlignment="1" applyProtection="1">
      <alignment horizontal="center" vertical="center" wrapText="1"/>
    </xf>
    <xf numFmtId="4" fontId="22" fillId="22" borderId="26" xfId="34" applyNumberFormat="1" applyFont="1" applyFill="1" applyBorder="1" applyAlignment="1" applyProtection="1">
      <alignment horizontal="center" vertical="center"/>
      <protection locked="0"/>
    </xf>
    <xf numFmtId="4" fontId="22" fillId="22" borderId="10" xfId="34" applyNumberFormat="1" applyFont="1" applyFill="1" applyBorder="1" applyAlignment="1" applyProtection="1">
      <alignment horizontal="center" vertical="center"/>
      <protection locked="0"/>
    </xf>
    <xf numFmtId="4" fontId="22" fillId="21" borderId="10" xfId="34" applyNumberFormat="1" applyFont="1" applyFill="1" applyBorder="1" applyAlignment="1" applyProtection="1">
      <alignment horizontal="center" vertical="center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top"/>
    </xf>
  </cellXfs>
  <cellStyles count="39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te 4" xfId="14"/>
    <cellStyle name="Status 7" xfId="15"/>
    <cellStyle name="Text 3" xfId="16"/>
    <cellStyle name="Warning 11" xfId="17"/>
    <cellStyle name="Гиперссылка 2" xfId="18"/>
    <cellStyle name="Обычный" xfId="0" builtinId="0"/>
    <cellStyle name="Обычный 12" xfId="19"/>
    <cellStyle name="Обычный 2" xfId="20"/>
    <cellStyle name="Обычный 2 2" xfId="21"/>
    <cellStyle name="Обычный 2 2 2" xfId="22"/>
    <cellStyle name="Обычный 2 3" xfId="23"/>
    <cellStyle name="Обычный 2 3 2" xfId="24"/>
    <cellStyle name="Обычный 3" xfId="25"/>
    <cellStyle name="Обычный 3 3" xfId="26"/>
    <cellStyle name="Обычный 4" xfId="27"/>
    <cellStyle name="Обычный 4 2" xfId="28"/>
    <cellStyle name="Обычный 4 3" xfId="29"/>
    <cellStyle name="Обычный 5" xfId="30"/>
    <cellStyle name="Обычный 5 2" xfId="31"/>
    <cellStyle name="Обычный 7" xfId="32"/>
    <cellStyle name="Обычный_Лист1" xfId="33"/>
    <cellStyle name="Финансовый" xfId="1" builtinId="3"/>
    <cellStyle name="Финансовый 2" xfId="34"/>
    <cellStyle name="Финансовый 2 2" xfId="35"/>
    <cellStyle name="Финансовый 2 2 2" xfId="36"/>
    <cellStyle name="Финансовый 3" xfId="37"/>
    <cellStyle name="Финансовый 4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0"/>
  <sheetViews>
    <sheetView tabSelected="1" topLeftCell="A49" zoomScale="55" zoomScaleNormal="55" workbookViewId="0">
      <selection activeCell="C73" sqref="C73"/>
    </sheetView>
  </sheetViews>
  <sheetFormatPr defaultRowHeight="15.75" outlineLevelRow="3" x14ac:dyDescent="0.25"/>
  <cols>
    <col min="1" max="1" width="11.28515625" style="1" customWidth="1"/>
    <col min="2" max="2" width="58.7109375" style="2" customWidth="1"/>
    <col min="3" max="3" width="40.42578125" style="3" customWidth="1"/>
    <col min="4" max="4" width="11.28515625" style="2" customWidth="1"/>
    <col min="5" max="5" width="15.140625" style="2" customWidth="1"/>
    <col min="6" max="6" width="16.85546875" style="4" customWidth="1"/>
    <col min="7" max="7" width="17.85546875" style="4" customWidth="1"/>
    <col min="8" max="8" width="18.42578125" style="4" customWidth="1"/>
    <col min="9" max="9" width="25" style="4" customWidth="1"/>
    <col min="10" max="10" width="29.85546875" style="4" customWidth="1"/>
    <col min="11" max="11" width="27.140625" style="5" customWidth="1"/>
    <col min="12" max="1023" width="9.140625" style="2" customWidth="1"/>
  </cols>
  <sheetData>
    <row r="1" spans="1:1024" ht="70.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024" ht="15" customHeight="1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024" ht="17.45" customHeight="1" x14ac:dyDescent="0.25">
      <c r="A3" s="54" t="s">
        <v>219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024" ht="44.25" customHeight="1" x14ac:dyDescent="0.25">
      <c r="A4" s="54" t="s">
        <v>46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024" ht="15" customHeight="1" thickBot="1" x14ac:dyDescent="0.3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024" ht="36.950000000000003" customHeight="1" thickBot="1" x14ac:dyDescent="0.3">
      <c r="A6" s="6"/>
      <c r="B6" s="6"/>
      <c r="C6" s="6"/>
      <c r="D6" s="6"/>
      <c r="E6" s="6"/>
      <c r="F6" s="56" t="s">
        <v>3</v>
      </c>
      <c r="G6" s="56"/>
      <c r="H6" s="57" t="s">
        <v>4</v>
      </c>
      <c r="I6" s="57"/>
      <c r="J6" s="57"/>
      <c r="K6" s="57"/>
    </row>
    <row r="7" spans="1:1024" ht="32.25" customHeight="1" thickBot="1" x14ac:dyDescent="0.3">
      <c r="A7" s="60" t="s">
        <v>5</v>
      </c>
      <c r="B7" s="61" t="s">
        <v>6</v>
      </c>
      <c r="C7" s="61" t="s">
        <v>7</v>
      </c>
      <c r="D7" s="61" t="s">
        <v>8</v>
      </c>
      <c r="E7" s="62" t="s">
        <v>9</v>
      </c>
      <c r="F7" s="63" t="s">
        <v>43</v>
      </c>
      <c r="G7" s="63"/>
      <c r="H7" s="63"/>
      <c r="I7" s="58" t="s">
        <v>44</v>
      </c>
      <c r="J7" s="58"/>
      <c r="K7" s="58"/>
    </row>
    <row r="8" spans="1:1024" ht="15.75" customHeight="1" thickBot="1" x14ac:dyDescent="0.3">
      <c r="A8" s="60"/>
      <c r="B8" s="61"/>
      <c r="C8" s="61"/>
      <c r="D8" s="61"/>
      <c r="E8" s="62"/>
      <c r="F8" s="63"/>
      <c r="G8" s="63"/>
      <c r="H8" s="63"/>
      <c r="I8" s="58"/>
      <c r="J8" s="58"/>
      <c r="K8" s="58"/>
    </row>
    <row r="9" spans="1:1024" ht="36" customHeight="1" thickBot="1" x14ac:dyDescent="0.3">
      <c r="A9" s="60"/>
      <c r="B9" s="61"/>
      <c r="C9" s="61"/>
      <c r="D9" s="61"/>
      <c r="E9" s="62"/>
      <c r="F9" s="7" t="s">
        <v>10</v>
      </c>
      <c r="G9" s="8" t="s">
        <v>11</v>
      </c>
      <c r="H9" s="8" t="s">
        <v>12</v>
      </c>
      <c r="I9" s="8" t="s">
        <v>10</v>
      </c>
      <c r="J9" s="8" t="s">
        <v>11</v>
      </c>
      <c r="K9" s="8" t="s">
        <v>12</v>
      </c>
    </row>
    <row r="10" spans="1:1024" s="13" customFormat="1" ht="36.75" customHeight="1" thickBot="1" x14ac:dyDescent="0.3">
      <c r="A10" s="59" t="s">
        <v>45</v>
      </c>
      <c r="B10" s="59"/>
      <c r="C10" s="59"/>
      <c r="D10" s="9"/>
      <c r="E10" s="10"/>
      <c r="F10" s="11"/>
      <c r="G10" s="12"/>
      <c r="H10" s="51">
        <f>SUM(H11:H37)</f>
        <v>0</v>
      </c>
      <c r="I10" s="51" t="e">
        <f>SUM(I11:I37)</f>
        <v>#VALUE!</v>
      </c>
      <c r="J10" s="51" t="e">
        <f>SUM(J11:J37)</f>
        <v>#VALUE!</v>
      </c>
      <c r="K10" s="51" t="e">
        <f>SUM(K11:K37)</f>
        <v>#VALUE!</v>
      </c>
      <c r="AMJ10"/>
    </row>
    <row r="11" spans="1:1024" s="13" customFormat="1" ht="28.5" customHeight="1" outlineLevel="3" x14ac:dyDescent="0.25">
      <c r="A11" s="14"/>
      <c r="B11" s="77" t="s">
        <v>55</v>
      </c>
      <c r="C11" s="78"/>
      <c r="D11" s="15" t="s">
        <v>13</v>
      </c>
      <c r="E11" s="78">
        <v>1</v>
      </c>
      <c r="F11" s="48"/>
      <c r="G11" s="49"/>
      <c r="H11" s="50">
        <f>F11+G11</f>
        <v>0</v>
      </c>
      <c r="I11" s="50">
        <f>E11*F11</f>
        <v>0</v>
      </c>
      <c r="J11" s="50">
        <f>E11*G11</f>
        <v>0</v>
      </c>
      <c r="K11" s="50">
        <f>I11+J11</f>
        <v>0</v>
      </c>
      <c r="AMJ11"/>
    </row>
    <row r="12" spans="1:1024" s="13" customFormat="1" ht="29.25" customHeight="1" outlineLevel="3" x14ac:dyDescent="0.25">
      <c r="A12" s="14"/>
      <c r="B12" s="77" t="s">
        <v>56</v>
      </c>
      <c r="C12" s="78"/>
      <c r="D12" s="15" t="s">
        <v>13</v>
      </c>
      <c r="E12" s="78">
        <v>1</v>
      </c>
      <c r="F12" s="48"/>
      <c r="G12" s="49"/>
      <c r="H12" s="50">
        <f t="shared" ref="H12:H37" si="0">F12+G12</f>
        <v>0</v>
      </c>
      <c r="I12" s="50">
        <f t="shared" ref="I12:I37" si="1">E12*F12</f>
        <v>0</v>
      </c>
      <c r="J12" s="50">
        <f t="shared" ref="J12:J37" si="2">E12*G12</f>
        <v>0</v>
      </c>
      <c r="K12" s="50">
        <f t="shared" ref="K12:K37" si="3">I12+J12</f>
        <v>0</v>
      </c>
      <c r="AMJ12"/>
    </row>
    <row r="13" spans="1:1024" s="13" customFormat="1" ht="90" outlineLevel="3" x14ac:dyDescent="0.25">
      <c r="A13" s="14"/>
      <c r="B13" s="77" t="s">
        <v>57</v>
      </c>
      <c r="C13" s="78"/>
      <c r="D13" s="15" t="s">
        <v>14</v>
      </c>
      <c r="E13" s="78">
        <v>1</v>
      </c>
      <c r="F13" s="48"/>
      <c r="G13" s="49"/>
      <c r="H13" s="50">
        <f t="shared" si="0"/>
        <v>0</v>
      </c>
      <c r="I13" s="50">
        <f t="shared" si="1"/>
        <v>0</v>
      </c>
      <c r="J13" s="50">
        <f t="shared" si="2"/>
        <v>0</v>
      </c>
      <c r="K13" s="50">
        <f t="shared" si="3"/>
        <v>0</v>
      </c>
      <c r="AMJ13"/>
    </row>
    <row r="14" spans="1:1024" s="13" customFormat="1" ht="90" outlineLevel="3" x14ac:dyDescent="0.25">
      <c r="A14" s="14"/>
      <c r="B14" s="77" t="s">
        <v>58</v>
      </c>
      <c r="C14" s="78"/>
      <c r="D14" s="15" t="s">
        <v>14</v>
      </c>
      <c r="E14" s="78">
        <v>2</v>
      </c>
      <c r="F14" s="48"/>
      <c r="G14" s="49"/>
      <c r="H14" s="50">
        <f t="shared" si="0"/>
        <v>0</v>
      </c>
      <c r="I14" s="50">
        <f t="shared" si="1"/>
        <v>0</v>
      </c>
      <c r="J14" s="50">
        <f t="shared" si="2"/>
        <v>0</v>
      </c>
      <c r="K14" s="50">
        <f t="shared" si="3"/>
        <v>0</v>
      </c>
      <c r="AMJ14"/>
    </row>
    <row r="15" spans="1:1024" s="13" customFormat="1" ht="90" outlineLevel="3" x14ac:dyDescent="0.25">
      <c r="A15" s="14"/>
      <c r="B15" s="77" t="s">
        <v>59</v>
      </c>
      <c r="C15" s="78"/>
      <c r="D15" s="15" t="s">
        <v>14</v>
      </c>
      <c r="E15" s="78">
        <v>7</v>
      </c>
      <c r="F15" s="48"/>
      <c r="G15" s="49"/>
      <c r="H15" s="50">
        <f t="shared" si="0"/>
        <v>0</v>
      </c>
      <c r="I15" s="50">
        <f t="shared" si="1"/>
        <v>0</v>
      </c>
      <c r="J15" s="50">
        <f t="shared" si="2"/>
        <v>0</v>
      </c>
      <c r="K15" s="50">
        <f t="shared" si="3"/>
        <v>0</v>
      </c>
      <c r="AMJ15"/>
    </row>
    <row r="16" spans="1:1024" s="13" customFormat="1" ht="90" outlineLevel="3" x14ac:dyDescent="0.25">
      <c r="A16" s="14"/>
      <c r="B16" s="77" t="s">
        <v>60</v>
      </c>
      <c r="C16" s="78"/>
      <c r="D16" s="15" t="s">
        <v>14</v>
      </c>
      <c r="E16" s="78">
        <v>1</v>
      </c>
      <c r="F16" s="48"/>
      <c r="G16" s="49"/>
      <c r="H16" s="50">
        <f t="shared" si="0"/>
        <v>0</v>
      </c>
      <c r="I16" s="50">
        <f t="shared" si="1"/>
        <v>0</v>
      </c>
      <c r="J16" s="50">
        <f t="shared" si="2"/>
        <v>0</v>
      </c>
      <c r="K16" s="50">
        <f t="shared" si="3"/>
        <v>0</v>
      </c>
      <c r="AMJ16"/>
    </row>
    <row r="17" spans="1:1024" s="13" customFormat="1" ht="90" outlineLevel="3" x14ac:dyDescent="0.25">
      <c r="A17" s="14"/>
      <c r="B17" s="77" t="s">
        <v>61</v>
      </c>
      <c r="C17" s="78"/>
      <c r="D17" s="15" t="s">
        <v>14</v>
      </c>
      <c r="E17" s="78">
        <v>1</v>
      </c>
      <c r="F17" s="48"/>
      <c r="G17" s="49"/>
      <c r="H17" s="50">
        <f t="shared" si="0"/>
        <v>0</v>
      </c>
      <c r="I17" s="50">
        <f t="shared" si="1"/>
        <v>0</v>
      </c>
      <c r="J17" s="50">
        <f t="shared" si="2"/>
        <v>0</v>
      </c>
      <c r="K17" s="50">
        <f t="shared" si="3"/>
        <v>0</v>
      </c>
      <c r="AMJ17"/>
    </row>
    <row r="18" spans="1:1024" s="13" customFormat="1" ht="135" outlineLevel="3" x14ac:dyDescent="0.25">
      <c r="A18" s="14"/>
      <c r="B18" s="77" t="s">
        <v>62</v>
      </c>
      <c r="C18" s="79"/>
      <c r="D18" s="15" t="s">
        <v>14</v>
      </c>
      <c r="E18" s="79" t="s">
        <v>63</v>
      </c>
      <c r="F18" s="48"/>
      <c r="G18" s="49"/>
      <c r="H18" s="50">
        <f t="shared" si="0"/>
        <v>0</v>
      </c>
      <c r="I18" s="50" t="e">
        <f t="shared" si="1"/>
        <v>#VALUE!</v>
      </c>
      <c r="J18" s="50" t="e">
        <f t="shared" si="2"/>
        <v>#VALUE!</v>
      </c>
      <c r="K18" s="50" t="e">
        <f t="shared" si="3"/>
        <v>#VALUE!</v>
      </c>
      <c r="AMJ18"/>
    </row>
    <row r="19" spans="1:1024" s="13" customFormat="1" ht="105" outlineLevel="3" x14ac:dyDescent="0.25">
      <c r="A19" s="14"/>
      <c r="B19" s="77" t="s">
        <v>64</v>
      </c>
      <c r="C19" s="78"/>
      <c r="D19" s="15" t="s">
        <v>13</v>
      </c>
      <c r="E19" s="78">
        <v>30</v>
      </c>
      <c r="F19" s="48"/>
      <c r="G19" s="49"/>
      <c r="H19" s="50">
        <f t="shared" si="0"/>
        <v>0</v>
      </c>
      <c r="I19" s="50">
        <f t="shared" si="1"/>
        <v>0</v>
      </c>
      <c r="J19" s="50">
        <f t="shared" si="2"/>
        <v>0</v>
      </c>
      <c r="K19" s="50">
        <f t="shared" si="3"/>
        <v>0</v>
      </c>
      <c r="AMJ19"/>
    </row>
    <row r="20" spans="1:1024" s="13" customFormat="1" ht="30.75" customHeight="1" outlineLevel="3" x14ac:dyDescent="0.25">
      <c r="A20" s="14"/>
      <c r="B20" s="77" t="s">
        <v>65</v>
      </c>
      <c r="C20" s="79"/>
      <c r="D20" s="15" t="s">
        <v>47</v>
      </c>
      <c r="E20" s="79" t="s">
        <v>66</v>
      </c>
      <c r="F20" s="48"/>
      <c r="G20" s="49"/>
      <c r="H20" s="50">
        <f t="shared" si="0"/>
        <v>0</v>
      </c>
      <c r="I20" s="50" t="e">
        <f t="shared" si="1"/>
        <v>#VALUE!</v>
      </c>
      <c r="J20" s="50" t="e">
        <f t="shared" si="2"/>
        <v>#VALUE!</v>
      </c>
      <c r="K20" s="50" t="e">
        <f t="shared" si="3"/>
        <v>#VALUE!</v>
      </c>
      <c r="AMJ20"/>
    </row>
    <row r="21" spans="1:1024" s="13" customFormat="1" ht="30" customHeight="1" outlineLevel="3" x14ac:dyDescent="0.25">
      <c r="A21" s="14"/>
      <c r="B21" s="77" t="s">
        <v>67</v>
      </c>
      <c r="C21" s="78"/>
      <c r="D21" s="15" t="s">
        <v>13</v>
      </c>
      <c r="E21" s="78">
        <v>10</v>
      </c>
      <c r="F21" s="48"/>
      <c r="G21" s="49"/>
      <c r="H21" s="50">
        <f t="shared" si="0"/>
        <v>0</v>
      </c>
      <c r="I21" s="50">
        <f t="shared" si="1"/>
        <v>0</v>
      </c>
      <c r="J21" s="50">
        <f t="shared" si="2"/>
        <v>0</v>
      </c>
      <c r="K21" s="50">
        <f t="shared" si="3"/>
        <v>0</v>
      </c>
      <c r="AMJ21"/>
    </row>
    <row r="22" spans="1:1024" s="13" customFormat="1" ht="34.5" customHeight="1" outlineLevel="3" x14ac:dyDescent="0.25">
      <c r="A22" s="14"/>
      <c r="B22" s="77" t="s">
        <v>68</v>
      </c>
      <c r="C22" s="79"/>
      <c r="D22" s="15" t="s">
        <v>13</v>
      </c>
      <c r="E22" s="79" t="s">
        <v>69</v>
      </c>
      <c r="F22" s="48"/>
      <c r="G22" s="49"/>
      <c r="H22" s="50">
        <f t="shared" si="0"/>
        <v>0</v>
      </c>
      <c r="I22" s="50" t="e">
        <f t="shared" si="1"/>
        <v>#VALUE!</v>
      </c>
      <c r="J22" s="50" t="e">
        <f t="shared" si="2"/>
        <v>#VALUE!</v>
      </c>
      <c r="K22" s="50" t="e">
        <f t="shared" si="3"/>
        <v>#VALUE!</v>
      </c>
      <c r="AMJ22"/>
    </row>
    <row r="23" spans="1:1024" s="13" customFormat="1" ht="31.5" customHeight="1" outlineLevel="3" x14ac:dyDescent="0.25">
      <c r="A23" s="14"/>
      <c r="B23" s="77" t="s">
        <v>70</v>
      </c>
      <c r="C23" s="78"/>
      <c r="D23" s="15" t="s">
        <v>13</v>
      </c>
      <c r="E23" s="78">
        <v>17</v>
      </c>
      <c r="F23" s="48"/>
      <c r="G23" s="49"/>
      <c r="H23" s="50">
        <f t="shared" si="0"/>
        <v>0</v>
      </c>
      <c r="I23" s="50">
        <f t="shared" si="1"/>
        <v>0</v>
      </c>
      <c r="J23" s="50">
        <f t="shared" si="2"/>
        <v>0</v>
      </c>
      <c r="K23" s="50">
        <f t="shared" si="3"/>
        <v>0</v>
      </c>
      <c r="AMJ23"/>
    </row>
    <row r="24" spans="1:1024" s="13" customFormat="1" ht="31.5" customHeight="1" outlineLevel="3" x14ac:dyDescent="0.25">
      <c r="A24" s="14"/>
      <c r="B24" s="77" t="s">
        <v>71</v>
      </c>
      <c r="C24" s="79"/>
      <c r="D24" s="15"/>
      <c r="E24" s="79" t="s">
        <v>66</v>
      </c>
      <c r="F24" s="48"/>
      <c r="G24" s="49"/>
      <c r="H24" s="50">
        <f t="shared" ref="H24:H35" si="4">F24+G24</f>
        <v>0</v>
      </c>
      <c r="I24" s="50" t="e">
        <f t="shared" ref="I24:I35" si="5">E24*F24</f>
        <v>#VALUE!</v>
      </c>
      <c r="J24" s="50" t="e">
        <f t="shared" ref="J24:J35" si="6">E24*G24</f>
        <v>#VALUE!</v>
      </c>
      <c r="K24" s="50" t="e">
        <f t="shared" ref="K24:K35" si="7">I24+J24</f>
        <v>#VALUE!</v>
      </c>
      <c r="AMJ24"/>
    </row>
    <row r="25" spans="1:1024" s="13" customFormat="1" ht="31.5" customHeight="1" outlineLevel="3" x14ac:dyDescent="0.25">
      <c r="A25" s="14"/>
      <c r="B25" s="77" t="s">
        <v>72</v>
      </c>
      <c r="C25" s="78"/>
      <c r="D25" s="15"/>
      <c r="E25" s="78">
        <v>10</v>
      </c>
      <c r="F25" s="48"/>
      <c r="G25" s="49"/>
      <c r="H25" s="50">
        <f t="shared" si="4"/>
        <v>0</v>
      </c>
      <c r="I25" s="50">
        <f t="shared" si="5"/>
        <v>0</v>
      </c>
      <c r="J25" s="50">
        <f t="shared" si="6"/>
        <v>0</v>
      </c>
      <c r="K25" s="50">
        <f t="shared" si="7"/>
        <v>0</v>
      </c>
      <c r="AMJ25"/>
    </row>
    <row r="26" spans="1:1024" s="13" customFormat="1" ht="31.5" customHeight="1" outlineLevel="3" x14ac:dyDescent="0.25">
      <c r="A26" s="14"/>
      <c r="B26" s="77" t="s">
        <v>73</v>
      </c>
      <c r="C26" s="79"/>
      <c r="D26" s="15"/>
      <c r="E26" s="79" t="s">
        <v>74</v>
      </c>
      <c r="F26" s="48"/>
      <c r="G26" s="49"/>
      <c r="H26" s="50">
        <f t="shared" si="4"/>
        <v>0</v>
      </c>
      <c r="I26" s="50" t="e">
        <f t="shared" si="5"/>
        <v>#VALUE!</v>
      </c>
      <c r="J26" s="50" t="e">
        <f t="shared" si="6"/>
        <v>#VALUE!</v>
      </c>
      <c r="K26" s="50" t="e">
        <f t="shared" si="7"/>
        <v>#VALUE!</v>
      </c>
      <c r="AMJ26"/>
    </row>
    <row r="27" spans="1:1024" s="13" customFormat="1" ht="31.5" customHeight="1" outlineLevel="3" x14ac:dyDescent="0.25">
      <c r="A27" s="14"/>
      <c r="B27" s="77" t="s">
        <v>75</v>
      </c>
      <c r="C27" s="78"/>
      <c r="D27" s="15"/>
      <c r="E27" s="78">
        <v>6</v>
      </c>
      <c r="F27" s="48"/>
      <c r="G27" s="49"/>
      <c r="H27" s="50">
        <f t="shared" si="4"/>
        <v>0</v>
      </c>
      <c r="I27" s="50">
        <f t="shared" si="5"/>
        <v>0</v>
      </c>
      <c r="J27" s="50">
        <f t="shared" si="6"/>
        <v>0</v>
      </c>
      <c r="K27" s="50">
        <f t="shared" si="7"/>
        <v>0</v>
      </c>
      <c r="AMJ27"/>
    </row>
    <row r="28" spans="1:1024" s="13" customFormat="1" ht="31.5" customHeight="1" outlineLevel="3" x14ac:dyDescent="0.25">
      <c r="A28" s="14"/>
      <c r="B28" s="77" t="s">
        <v>76</v>
      </c>
      <c r="C28" s="79"/>
      <c r="D28" s="15"/>
      <c r="E28" s="79" t="s">
        <v>63</v>
      </c>
      <c r="F28" s="48"/>
      <c r="G28" s="49"/>
      <c r="H28" s="50">
        <f t="shared" si="4"/>
        <v>0</v>
      </c>
      <c r="I28" s="50" t="e">
        <f t="shared" si="5"/>
        <v>#VALUE!</v>
      </c>
      <c r="J28" s="50" t="e">
        <f t="shared" si="6"/>
        <v>#VALUE!</v>
      </c>
      <c r="K28" s="50" t="e">
        <f t="shared" si="7"/>
        <v>#VALUE!</v>
      </c>
      <c r="AMJ28"/>
    </row>
    <row r="29" spans="1:1024" s="13" customFormat="1" ht="31.5" customHeight="1" outlineLevel="3" x14ac:dyDescent="0.25">
      <c r="A29" s="14"/>
      <c r="B29" s="77" t="s">
        <v>77</v>
      </c>
      <c r="C29" s="78"/>
      <c r="D29" s="15"/>
      <c r="E29" s="78">
        <v>30</v>
      </c>
      <c r="F29" s="48"/>
      <c r="G29" s="49"/>
      <c r="H29" s="50">
        <f t="shared" si="4"/>
        <v>0</v>
      </c>
      <c r="I29" s="50">
        <f t="shared" si="5"/>
        <v>0</v>
      </c>
      <c r="J29" s="50">
        <f t="shared" si="6"/>
        <v>0</v>
      </c>
      <c r="K29" s="50">
        <f t="shared" si="7"/>
        <v>0</v>
      </c>
      <c r="AMJ29"/>
    </row>
    <row r="30" spans="1:1024" s="13" customFormat="1" ht="31.5" customHeight="1" outlineLevel="3" x14ac:dyDescent="0.25">
      <c r="A30" s="14"/>
      <c r="B30" s="77" t="s">
        <v>78</v>
      </c>
      <c r="C30" s="79"/>
      <c r="D30" s="15"/>
      <c r="E30" s="79" t="s">
        <v>79</v>
      </c>
      <c r="F30" s="48"/>
      <c r="G30" s="49"/>
      <c r="H30" s="50">
        <f t="shared" si="4"/>
        <v>0</v>
      </c>
      <c r="I30" s="50" t="e">
        <f t="shared" si="5"/>
        <v>#VALUE!</v>
      </c>
      <c r="J30" s="50" t="e">
        <f t="shared" si="6"/>
        <v>#VALUE!</v>
      </c>
      <c r="K30" s="50" t="e">
        <f t="shared" si="7"/>
        <v>#VALUE!</v>
      </c>
      <c r="AMJ30"/>
    </row>
    <row r="31" spans="1:1024" s="13" customFormat="1" ht="31.5" customHeight="1" outlineLevel="3" x14ac:dyDescent="0.25">
      <c r="A31" s="14"/>
      <c r="B31" s="77" t="s">
        <v>80</v>
      </c>
      <c r="C31" s="78"/>
      <c r="D31" s="15"/>
      <c r="E31" s="78">
        <v>8</v>
      </c>
      <c r="F31" s="48"/>
      <c r="G31" s="49"/>
      <c r="H31" s="50">
        <f t="shared" si="4"/>
        <v>0</v>
      </c>
      <c r="I31" s="50">
        <f t="shared" si="5"/>
        <v>0</v>
      </c>
      <c r="J31" s="50">
        <f t="shared" si="6"/>
        <v>0</v>
      </c>
      <c r="K31" s="50">
        <f t="shared" si="7"/>
        <v>0</v>
      </c>
      <c r="AMJ31"/>
    </row>
    <row r="32" spans="1:1024" s="13" customFormat="1" ht="31.5" customHeight="1" outlineLevel="3" x14ac:dyDescent="0.25">
      <c r="A32" s="14"/>
      <c r="B32" s="77" t="s">
        <v>81</v>
      </c>
      <c r="C32" s="78"/>
      <c r="D32" s="15"/>
      <c r="E32" s="78">
        <v>6</v>
      </c>
      <c r="F32" s="48"/>
      <c r="G32" s="49"/>
      <c r="H32" s="50">
        <f t="shared" si="4"/>
        <v>0</v>
      </c>
      <c r="I32" s="50">
        <f t="shared" si="5"/>
        <v>0</v>
      </c>
      <c r="J32" s="50">
        <f t="shared" si="6"/>
        <v>0</v>
      </c>
      <c r="K32" s="50">
        <f t="shared" si="7"/>
        <v>0</v>
      </c>
      <c r="AMJ32"/>
    </row>
    <row r="33" spans="1:1024" s="13" customFormat="1" ht="31.5" customHeight="1" outlineLevel="3" x14ac:dyDescent="0.25">
      <c r="A33" s="14"/>
      <c r="B33" s="77" t="s">
        <v>82</v>
      </c>
      <c r="C33" s="78"/>
      <c r="D33" s="15"/>
      <c r="E33" s="78">
        <v>10</v>
      </c>
      <c r="F33" s="48"/>
      <c r="G33" s="49"/>
      <c r="H33" s="50">
        <f t="shared" si="4"/>
        <v>0</v>
      </c>
      <c r="I33" s="50">
        <f t="shared" si="5"/>
        <v>0</v>
      </c>
      <c r="J33" s="50">
        <f t="shared" si="6"/>
        <v>0</v>
      </c>
      <c r="K33" s="50">
        <f t="shared" si="7"/>
        <v>0</v>
      </c>
      <c r="AMJ33"/>
    </row>
    <row r="34" spans="1:1024" s="13" customFormat="1" ht="31.5" customHeight="1" outlineLevel="3" x14ac:dyDescent="0.25">
      <c r="A34" s="14"/>
      <c r="B34" s="77" t="s">
        <v>83</v>
      </c>
      <c r="C34" s="78"/>
      <c r="D34" s="15"/>
      <c r="E34" s="78">
        <v>17</v>
      </c>
      <c r="F34" s="48"/>
      <c r="G34" s="49"/>
      <c r="H34" s="50">
        <f t="shared" si="4"/>
        <v>0</v>
      </c>
      <c r="I34" s="50">
        <f t="shared" si="5"/>
        <v>0</v>
      </c>
      <c r="J34" s="50">
        <f t="shared" si="6"/>
        <v>0</v>
      </c>
      <c r="K34" s="50">
        <f t="shared" si="7"/>
        <v>0</v>
      </c>
      <c r="AMJ34"/>
    </row>
    <row r="35" spans="1:1024" s="13" customFormat="1" ht="31.5" customHeight="1" outlineLevel="3" x14ac:dyDescent="0.25">
      <c r="A35" s="14"/>
      <c r="B35" s="77" t="s">
        <v>84</v>
      </c>
      <c r="C35" s="78"/>
      <c r="D35" s="15"/>
      <c r="E35" s="78">
        <v>10</v>
      </c>
      <c r="F35" s="48"/>
      <c r="G35" s="49"/>
      <c r="H35" s="50">
        <f t="shared" si="4"/>
        <v>0</v>
      </c>
      <c r="I35" s="50">
        <f t="shared" si="5"/>
        <v>0</v>
      </c>
      <c r="J35" s="50">
        <f t="shared" si="6"/>
        <v>0</v>
      </c>
      <c r="K35" s="50">
        <f t="shared" si="7"/>
        <v>0</v>
      </c>
      <c r="AMJ35"/>
    </row>
    <row r="36" spans="1:1024" s="13" customFormat="1" ht="30.75" customHeight="1" outlineLevel="3" x14ac:dyDescent="0.25">
      <c r="A36" s="14"/>
      <c r="B36" s="77" t="s">
        <v>85</v>
      </c>
      <c r="C36" s="78"/>
      <c r="D36" s="15" t="s">
        <v>14</v>
      </c>
      <c r="E36" s="78">
        <v>30</v>
      </c>
      <c r="F36" s="48"/>
      <c r="G36" s="49"/>
      <c r="H36" s="50">
        <f t="shared" si="0"/>
        <v>0</v>
      </c>
      <c r="I36" s="50">
        <f t="shared" si="1"/>
        <v>0</v>
      </c>
      <c r="J36" s="50">
        <f t="shared" si="2"/>
        <v>0</v>
      </c>
      <c r="K36" s="50">
        <f t="shared" si="3"/>
        <v>0</v>
      </c>
      <c r="AMJ36"/>
    </row>
    <row r="37" spans="1:1024" s="13" customFormat="1" ht="27" customHeight="1" outlineLevel="3" thickBot="1" x14ac:dyDescent="0.3">
      <c r="A37" s="14"/>
      <c r="B37" s="77" t="s">
        <v>86</v>
      </c>
      <c r="C37" s="78"/>
      <c r="D37" s="15" t="s">
        <v>13</v>
      </c>
      <c r="E37" s="78">
        <v>20</v>
      </c>
      <c r="F37" s="48"/>
      <c r="G37" s="49"/>
      <c r="H37" s="50">
        <f t="shared" si="0"/>
        <v>0</v>
      </c>
      <c r="I37" s="50">
        <f t="shared" si="1"/>
        <v>0</v>
      </c>
      <c r="J37" s="50">
        <f t="shared" si="2"/>
        <v>0</v>
      </c>
      <c r="K37" s="50">
        <f t="shared" si="3"/>
        <v>0</v>
      </c>
      <c r="AMJ37"/>
    </row>
    <row r="38" spans="1:1024" s="13" customFormat="1" ht="33" customHeight="1" thickBot="1" x14ac:dyDescent="0.3">
      <c r="A38" s="59" t="s">
        <v>99</v>
      </c>
      <c r="B38" s="59"/>
      <c r="C38" s="59"/>
      <c r="D38" s="9"/>
      <c r="E38" s="10"/>
      <c r="F38" s="11"/>
      <c r="G38" s="12"/>
      <c r="H38" s="51">
        <f>SUM(H39:H80)</f>
        <v>0</v>
      </c>
      <c r="I38" s="51">
        <f>SUM(I39:I80)</f>
        <v>0</v>
      </c>
      <c r="J38" s="51">
        <f>SUM(J39:J80)</f>
        <v>0</v>
      </c>
      <c r="K38" s="51">
        <f>SUM(K39:K80)</f>
        <v>0</v>
      </c>
      <c r="AMJ38"/>
    </row>
    <row r="39" spans="1:1024" s="13" customFormat="1" ht="21" customHeight="1" outlineLevel="3" x14ac:dyDescent="0.25">
      <c r="A39" s="14"/>
      <c r="B39" s="77" t="s">
        <v>87</v>
      </c>
      <c r="C39" s="78"/>
      <c r="D39" s="15" t="s">
        <v>14</v>
      </c>
      <c r="E39" s="78">
        <v>1</v>
      </c>
      <c r="F39" s="48"/>
      <c r="G39" s="49"/>
      <c r="H39" s="50">
        <f t="shared" ref="H39" si="8">F39+G39</f>
        <v>0</v>
      </c>
      <c r="I39" s="50">
        <f t="shared" ref="I39" si="9">E39*F39</f>
        <v>0</v>
      </c>
      <c r="J39" s="50">
        <f t="shared" ref="J39" si="10">E39*G39</f>
        <v>0</v>
      </c>
      <c r="K39" s="50">
        <f t="shared" ref="K39" si="11">I39+J39</f>
        <v>0</v>
      </c>
      <c r="AMJ39"/>
    </row>
    <row r="40" spans="1:1024" s="13" customFormat="1" ht="21" customHeight="1" outlineLevel="3" x14ac:dyDescent="0.25">
      <c r="A40" s="14"/>
      <c r="B40" s="77" t="s">
        <v>88</v>
      </c>
      <c r="C40" s="79"/>
      <c r="D40" s="15"/>
      <c r="E40" s="79" t="s">
        <v>66</v>
      </c>
      <c r="F40" s="48"/>
      <c r="G40" s="49"/>
      <c r="H40" s="50"/>
      <c r="I40" s="50"/>
      <c r="J40" s="50"/>
      <c r="K40" s="50"/>
      <c r="AMJ40"/>
    </row>
    <row r="41" spans="1:1024" s="13" customFormat="1" ht="21" customHeight="1" outlineLevel="3" x14ac:dyDescent="0.25">
      <c r="A41" s="14"/>
      <c r="B41" s="77" t="s">
        <v>89</v>
      </c>
      <c r="C41" s="78"/>
      <c r="D41" s="15"/>
      <c r="E41" s="78">
        <v>10</v>
      </c>
      <c r="F41" s="48"/>
      <c r="G41" s="49"/>
      <c r="H41" s="50"/>
      <c r="I41" s="50"/>
      <c r="J41" s="50"/>
      <c r="K41" s="50"/>
      <c r="AMJ41"/>
    </row>
    <row r="42" spans="1:1024" s="13" customFormat="1" ht="21" customHeight="1" outlineLevel="3" x14ac:dyDescent="0.25">
      <c r="A42" s="14"/>
      <c r="B42" s="77" t="s">
        <v>90</v>
      </c>
      <c r="C42" s="79"/>
      <c r="D42" s="15"/>
      <c r="E42" s="79" t="s">
        <v>91</v>
      </c>
      <c r="F42" s="48"/>
      <c r="G42" s="49"/>
      <c r="H42" s="50"/>
      <c r="I42" s="50"/>
      <c r="J42" s="50"/>
      <c r="K42" s="50"/>
      <c r="AMJ42"/>
    </row>
    <row r="43" spans="1:1024" s="13" customFormat="1" ht="21" customHeight="1" outlineLevel="3" x14ac:dyDescent="0.25">
      <c r="A43" s="14"/>
      <c r="B43" s="77" t="s">
        <v>92</v>
      </c>
      <c r="C43" s="78"/>
      <c r="D43" s="15"/>
      <c r="E43" s="78">
        <v>7</v>
      </c>
      <c r="F43" s="48"/>
      <c r="G43" s="49"/>
      <c r="H43" s="50"/>
      <c r="I43" s="50"/>
      <c r="J43" s="50"/>
      <c r="K43" s="50"/>
      <c r="AMJ43"/>
    </row>
    <row r="44" spans="1:1024" s="13" customFormat="1" ht="21" customHeight="1" outlineLevel="3" x14ac:dyDescent="0.25">
      <c r="A44" s="14"/>
      <c r="B44" s="77" t="s">
        <v>93</v>
      </c>
      <c r="C44" s="79"/>
      <c r="D44" s="15"/>
      <c r="E44" s="79" t="s">
        <v>94</v>
      </c>
      <c r="F44" s="48"/>
      <c r="G44" s="49"/>
      <c r="H44" s="50"/>
      <c r="I44" s="50"/>
      <c r="J44" s="50"/>
      <c r="K44" s="50"/>
      <c r="AMJ44"/>
    </row>
    <row r="45" spans="1:1024" s="13" customFormat="1" ht="21" customHeight="1" outlineLevel="3" x14ac:dyDescent="0.25">
      <c r="A45" s="14"/>
      <c r="B45" s="77" t="s">
        <v>95</v>
      </c>
      <c r="C45" s="78"/>
      <c r="D45" s="15"/>
      <c r="E45" s="78">
        <v>35</v>
      </c>
      <c r="F45" s="48"/>
      <c r="G45" s="49"/>
      <c r="H45" s="50"/>
      <c r="I45" s="50"/>
      <c r="J45" s="50"/>
      <c r="K45" s="50"/>
      <c r="AMJ45"/>
    </row>
    <row r="46" spans="1:1024" s="13" customFormat="1" ht="21" customHeight="1" outlineLevel="3" x14ac:dyDescent="0.25">
      <c r="A46" s="14"/>
      <c r="B46" s="77" t="s">
        <v>76</v>
      </c>
      <c r="C46" s="79"/>
      <c r="D46" s="15"/>
      <c r="E46" s="79" t="s">
        <v>91</v>
      </c>
      <c r="F46" s="48"/>
      <c r="G46" s="49"/>
      <c r="H46" s="50"/>
      <c r="I46" s="50"/>
      <c r="J46" s="50"/>
      <c r="K46" s="50"/>
      <c r="AMJ46"/>
    </row>
    <row r="47" spans="1:1024" s="13" customFormat="1" ht="21" customHeight="1" outlineLevel="3" x14ac:dyDescent="0.25">
      <c r="A47" s="14"/>
      <c r="B47" s="77" t="s">
        <v>77</v>
      </c>
      <c r="C47" s="78"/>
      <c r="D47" s="15"/>
      <c r="E47" s="78">
        <v>7</v>
      </c>
      <c r="F47" s="48"/>
      <c r="G47" s="49"/>
      <c r="H47" s="50"/>
      <c r="I47" s="50"/>
      <c r="J47" s="50"/>
      <c r="K47" s="50"/>
      <c r="AMJ47"/>
    </row>
    <row r="48" spans="1:1024" s="13" customFormat="1" ht="21" customHeight="1" outlineLevel="3" x14ac:dyDescent="0.25">
      <c r="A48" s="14"/>
      <c r="B48" s="77" t="s">
        <v>86</v>
      </c>
      <c r="C48" s="78"/>
      <c r="D48" s="15"/>
      <c r="E48" s="78">
        <v>25</v>
      </c>
      <c r="F48" s="48"/>
      <c r="G48" s="49"/>
      <c r="H48" s="50"/>
      <c r="I48" s="50"/>
      <c r="J48" s="50"/>
      <c r="K48" s="50"/>
      <c r="AMJ48"/>
    </row>
    <row r="49" spans="1:1024" s="13" customFormat="1" ht="21" customHeight="1" outlineLevel="3" x14ac:dyDescent="0.25">
      <c r="A49" s="14"/>
      <c r="B49" s="77" t="s">
        <v>96</v>
      </c>
      <c r="C49" s="79"/>
      <c r="D49" s="15"/>
      <c r="E49" s="79" t="s">
        <v>97</v>
      </c>
      <c r="F49" s="48"/>
      <c r="G49" s="49"/>
      <c r="H49" s="50"/>
      <c r="I49" s="50"/>
      <c r="J49" s="50"/>
      <c r="K49" s="50"/>
      <c r="AMJ49"/>
    </row>
    <row r="50" spans="1:1024" s="13" customFormat="1" ht="21" customHeight="1" outlineLevel="3" x14ac:dyDescent="0.25">
      <c r="A50" s="14"/>
      <c r="B50" s="77" t="s">
        <v>98</v>
      </c>
      <c r="C50" s="79"/>
      <c r="D50" s="15"/>
      <c r="E50" s="79" t="s">
        <v>97</v>
      </c>
      <c r="F50" s="48"/>
      <c r="G50" s="49"/>
      <c r="H50" s="50"/>
      <c r="I50" s="50"/>
      <c r="J50" s="50"/>
      <c r="K50" s="50"/>
      <c r="AMJ50"/>
    </row>
    <row r="51" spans="1:1024" s="13" customFormat="1" ht="21" customHeight="1" outlineLevel="3" x14ac:dyDescent="0.25">
      <c r="A51" s="14"/>
      <c r="B51" s="77" t="s">
        <v>59</v>
      </c>
      <c r="C51" s="78"/>
      <c r="D51" s="15"/>
      <c r="E51" s="78">
        <v>2</v>
      </c>
      <c r="F51" s="48"/>
      <c r="G51" s="49"/>
      <c r="H51" s="50"/>
      <c r="I51" s="50"/>
      <c r="J51" s="50"/>
      <c r="K51" s="50"/>
      <c r="AMJ51"/>
    </row>
    <row r="52" spans="1:1024" s="13" customFormat="1" ht="21" customHeight="1" outlineLevel="3" x14ac:dyDescent="0.25">
      <c r="A52" s="80"/>
      <c r="B52" s="86" t="s">
        <v>100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AMJ52"/>
    </row>
    <row r="53" spans="1:1024" s="13" customFormat="1" ht="60.75" customHeight="1" outlineLevel="3" x14ac:dyDescent="0.25">
      <c r="A53" s="14"/>
      <c r="B53" s="77" t="s">
        <v>55</v>
      </c>
      <c r="C53" s="78">
        <v>1</v>
      </c>
      <c r="D53" s="15"/>
      <c r="E53" s="78">
        <v>1</v>
      </c>
      <c r="F53" s="48"/>
      <c r="G53" s="49"/>
      <c r="H53" s="50"/>
      <c r="I53" s="50"/>
      <c r="J53" s="50"/>
      <c r="K53" s="50"/>
      <c r="AMJ53"/>
    </row>
    <row r="54" spans="1:1024" s="13" customFormat="1" ht="108.75" customHeight="1" outlineLevel="3" x14ac:dyDescent="0.25">
      <c r="A54" s="14"/>
      <c r="B54" s="77" t="s">
        <v>56</v>
      </c>
      <c r="C54" s="78"/>
      <c r="D54" s="15" t="s">
        <v>118</v>
      </c>
      <c r="E54" s="78">
        <v>1</v>
      </c>
      <c r="F54" s="48"/>
      <c r="G54" s="49"/>
      <c r="H54" s="50"/>
      <c r="I54" s="50"/>
      <c r="J54" s="50"/>
      <c r="K54" s="50"/>
      <c r="AMJ54"/>
    </row>
    <row r="55" spans="1:1024" s="13" customFormat="1" ht="56.25" customHeight="1" outlineLevel="3" x14ac:dyDescent="0.25">
      <c r="A55" s="14"/>
      <c r="B55" s="77" t="s">
        <v>101</v>
      </c>
      <c r="C55" s="78"/>
      <c r="D55" s="15" t="s">
        <v>13</v>
      </c>
      <c r="E55" s="78">
        <v>8</v>
      </c>
      <c r="F55" s="48"/>
      <c r="G55" s="49"/>
      <c r="H55" s="50"/>
      <c r="I55" s="50"/>
      <c r="J55" s="50"/>
      <c r="K55" s="50"/>
      <c r="AMJ55"/>
    </row>
    <row r="56" spans="1:1024" s="13" customFormat="1" ht="21" customHeight="1" outlineLevel="3" x14ac:dyDescent="0.25">
      <c r="A56" s="14"/>
      <c r="B56" s="77" t="s">
        <v>102</v>
      </c>
      <c r="C56" s="78"/>
      <c r="D56" s="15" t="s">
        <v>13</v>
      </c>
      <c r="E56" s="78">
        <v>1</v>
      </c>
      <c r="F56" s="48"/>
      <c r="G56" s="49"/>
      <c r="H56" s="50"/>
      <c r="I56" s="50"/>
      <c r="J56" s="50"/>
      <c r="K56" s="50"/>
      <c r="AMJ56"/>
    </row>
    <row r="57" spans="1:1024" s="13" customFormat="1" ht="21" customHeight="1" outlineLevel="3" x14ac:dyDescent="0.25">
      <c r="A57" s="14"/>
      <c r="B57" s="77" t="s">
        <v>103</v>
      </c>
      <c r="C57" s="78"/>
      <c r="D57" s="15" t="s">
        <v>13</v>
      </c>
      <c r="E57" s="78">
        <v>2</v>
      </c>
      <c r="F57" s="48"/>
      <c r="G57" s="49"/>
      <c r="H57" s="50"/>
      <c r="I57" s="50"/>
      <c r="J57" s="50"/>
      <c r="K57" s="50"/>
      <c r="AMJ57"/>
    </row>
    <row r="58" spans="1:1024" s="13" customFormat="1" ht="21" customHeight="1" outlineLevel="3" x14ac:dyDescent="0.25">
      <c r="A58" s="14"/>
      <c r="B58" s="77" t="s">
        <v>104</v>
      </c>
      <c r="C58" s="78"/>
      <c r="D58" s="15" t="s">
        <v>13</v>
      </c>
      <c r="E58" s="78">
        <v>1</v>
      </c>
      <c r="F58" s="48"/>
      <c r="G58" s="49"/>
      <c r="H58" s="50"/>
      <c r="I58" s="50"/>
      <c r="J58" s="50"/>
      <c r="K58" s="50"/>
      <c r="AMJ58"/>
    </row>
    <row r="59" spans="1:1024" s="13" customFormat="1" ht="21" customHeight="1" outlineLevel="3" x14ac:dyDescent="0.25">
      <c r="A59" s="14"/>
      <c r="B59" s="77" t="s">
        <v>105</v>
      </c>
      <c r="C59" s="78"/>
      <c r="D59" s="15" t="s">
        <v>13</v>
      </c>
      <c r="E59" s="78">
        <v>2</v>
      </c>
      <c r="F59" s="48"/>
      <c r="G59" s="49"/>
      <c r="H59" s="50"/>
      <c r="I59" s="50"/>
      <c r="J59" s="50"/>
      <c r="K59" s="50"/>
      <c r="AMJ59"/>
    </row>
    <row r="60" spans="1:1024" s="13" customFormat="1" ht="21" customHeight="1" outlineLevel="3" x14ac:dyDescent="0.25">
      <c r="A60" s="14"/>
      <c r="B60" s="77" t="s">
        <v>106</v>
      </c>
      <c r="C60" s="78"/>
      <c r="D60" s="15" t="s">
        <v>13</v>
      </c>
      <c r="E60" s="78">
        <v>1</v>
      </c>
      <c r="F60" s="48"/>
      <c r="G60" s="49"/>
      <c r="H60" s="50"/>
      <c r="I60" s="50"/>
      <c r="J60" s="50"/>
      <c r="K60" s="50"/>
      <c r="AMJ60"/>
    </row>
    <row r="61" spans="1:1024" s="13" customFormat="1" ht="21" customHeight="1" outlineLevel="3" x14ac:dyDescent="0.25">
      <c r="A61" s="14"/>
      <c r="B61" s="77" t="s">
        <v>76</v>
      </c>
      <c r="C61" s="79"/>
      <c r="D61" s="15" t="s">
        <v>14</v>
      </c>
      <c r="E61" s="79" t="s">
        <v>107</v>
      </c>
      <c r="F61" s="48"/>
      <c r="G61" s="49"/>
      <c r="H61" s="50"/>
      <c r="I61" s="50"/>
      <c r="J61" s="50"/>
      <c r="K61" s="50"/>
      <c r="AMJ61"/>
    </row>
    <row r="62" spans="1:1024" s="13" customFormat="1" ht="21" customHeight="1" outlineLevel="3" x14ac:dyDescent="0.25">
      <c r="A62" s="14"/>
      <c r="B62" s="77" t="s">
        <v>77</v>
      </c>
      <c r="C62" s="78"/>
      <c r="D62" s="15" t="s">
        <v>14</v>
      </c>
      <c r="E62" s="78">
        <v>28</v>
      </c>
      <c r="F62" s="48"/>
      <c r="G62" s="49"/>
      <c r="H62" s="50"/>
      <c r="I62" s="50"/>
      <c r="J62" s="50"/>
      <c r="K62" s="50"/>
      <c r="AMJ62"/>
    </row>
    <row r="63" spans="1:1024" s="13" customFormat="1" ht="21" customHeight="1" outlineLevel="3" x14ac:dyDescent="0.25">
      <c r="A63" s="14"/>
      <c r="B63" s="77" t="s">
        <v>108</v>
      </c>
      <c r="C63" s="79"/>
      <c r="D63" s="15" t="s">
        <v>14</v>
      </c>
      <c r="E63" s="79" t="s">
        <v>109</v>
      </c>
      <c r="F63" s="48"/>
      <c r="G63" s="49"/>
      <c r="H63" s="50"/>
      <c r="I63" s="50"/>
      <c r="J63" s="50"/>
      <c r="K63" s="50"/>
      <c r="AMJ63"/>
    </row>
    <row r="64" spans="1:1024" s="13" customFormat="1" ht="21" customHeight="1" outlineLevel="3" x14ac:dyDescent="0.25">
      <c r="A64" s="14"/>
      <c r="B64" s="77" t="s">
        <v>110</v>
      </c>
      <c r="C64" s="78"/>
      <c r="D64" s="15" t="s">
        <v>14</v>
      </c>
      <c r="E64" s="78">
        <v>20</v>
      </c>
      <c r="F64" s="48"/>
      <c r="G64" s="49"/>
      <c r="H64" s="50"/>
      <c r="I64" s="50"/>
      <c r="J64" s="50"/>
      <c r="K64" s="50"/>
      <c r="AMJ64"/>
    </row>
    <row r="65" spans="1:1024" s="13" customFormat="1" ht="21" customHeight="1" outlineLevel="3" x14ac:dyDescent="0.25">
      <c r="A65" s="14"/>
      <c r="B65" s="77" t="s">
        <v>111</v>
      </c>
      <c r="C65" s="79"/>
      <c r="D65" s="15" t="s">
        <v>14</v>
      </c>
      <c r="E65" s="79" t="s">
        <v>112</v>
      </c>
      <c r="F65" s="48"/>
      <c r="G65" s="49"/>
      <c r="H65" s="50"/>
      <c r="I65" s="50"/>
      <c r="J65" s="50"/>
      <c r="K65" s="50"/>
      <c r="AMJ65"/>
    </row>
    <row r="66" spans="1:1024" s="13" customFormat="1" ht="21" customHeight="1" outlineLevel="3" x14ac:dyDescent="0.25">
      <c r="A66" s="14"/>
      <c r="B66" s="77" t="s">
        <v>113</v>
      </c>
      <c r="C66" s="78"/>
      <c r="D66" s="15" t="s">
        <v>14</v>
      </c>
      <c r="E66" s="78">
        <v>42</v>
      </c>
      <c r="F66" s="48"/>
      <c r="G66" s="49"/>
      <c r="H66" s="50"/>
      <c r="I66" s="50"/>
      <c r="J66" s="50"/>
      <c r="K66" s="50"/>
      <c r="AMJ66"/>
    </row>
    <row r="67" spans="1:1024" s="13" customFormat="1" ht="21" customHeight="1" outlineLevel="3" x14ac:dyDescent="0.25">
      <c r="A67" s="14"/>
      <c r="B67" s="77" t="s">
        <v>65</v>
      </c>
      <c r="C67" s="79"/>
      <c r="D67" s="15" t="s">
        <v>14</v>
      </c>
      <c r="E67" s="79" t="s">
        <v>66</v>
      </c>
      <c r="F67" s="48"/>
      <c r="G67" s="49"/>
      <c r="H67" s="50"/>
      <c r="I67" s="50"/>
      <c r="J67" s="50"/>
      <c r="K67" s="50"/>
      <c r="AMJ67"/>
    </row>
    <row r="68" spans="1:1024" s="13" customFormat="1" ht="21" customHeight="1" outlineLevel="3" x14ac:dyDescent="0.25">
      <c r="A68" s="14"/>
      <c r="B68" s="77" t="s">
        <v>67</v>
      </c>
      <c r="C68" s="78"/>
      <c r="D68" s="15" t="s">
        <v>14</v>
      </c>
      <c r="E68" s="78">
        <v>10</v>
      </c>
      <c r="F68" s="48"/>
      <c r="G68" s="49"/>
      <c r="H68" s="50"/>
      <c r="I68" s="50"/>
      <c r="J68" s="50"/>
      <c r="K68" s="50"/>
      <c r="AMJ68"/>
    </row>
    <row r="69" spans="1:1024" s="13" customFormat="1" ht="21" customHeight="1" outlineLevel="3" x14ac:dyDescent="0.25">
      <c r="A69" s="14"/>
      <c r="B69" s="77" t="s">
        <v>68</v>
      </c>
      <c r="C69" s="79"/>
      <c r="D69" s="15" t="s">
        <v>14</v>
      </c>
      <c r="E69" s="79" t="s">
        <v>114</v>
      </c>
      <c r="F69" s="48"/>
      <c r="G69" s="49"/>
      <c r="H69" s="50"/>
      <c r="I69" s="50"/>
      <c r="J69" s="50"/>
      <c r="K69" s="50"/>
      <c r="AMJ69"/>
    </row>
    <row r="70" spans="1:1024" s="13" customFormat="1" ht="21" customHeight="1" outlineLevel="3" x14ac:dyDescent="0.25">
      <c r="A70" s="14"/>
      <c r="B70" s="77" t="s">
        <v>70</v>
      </c>
      <c r="C70" s="78"/>
      <c r="D70" s="15" t="s">
        <v>14</v>
      </c>
      <c r="E70" s="78">
        <v>15</v>
      </c>
      <c r="F70" s="48"/>
      <c r="G70" s="49"/>
      <c r="H70" s="50"/>
      <c r="I70" s="50"/>
      <c r="J70" s="50"/>
      <c r="K70" s="50"/>
      <c r="AMJ70"/>
    </row>
    <row r="71" spans="1:1024" s="13" customFormat="1" ht="21" customHeight="1" outlineLevel="3" x14ac:dyDescent="0.25">
      <c r="A71" s="14"/>
      <c r="B71" s="77" t="s">
        <v>62</v>
      </c>
      <c r="C71" s="79"/>
      <c r="D71" s="15" t="s">
        <v>14</v>
      </c>
      <c r="E71" s="79" t="s">
        <v>69</v>
      </c>
      <c r="F71" s="48"/>
      <c r="G71" s="49"/>
      <c r="H71" s="50"/>
      <c r="I71" s="50"/>
      <c r="J71" s="50"/>
      <c r="K71" s="50"/>
      <c r="AMJ71"/>
    </row>
    <row r="72" spans="1:1024" s="13" customFormat="1" ht="21" customHeight="1" outlineLevel="3" x14ac:dyDescent="0.25">
      <c r="A72" s="14"/>
      <c r="B72" s="77" t="s">
        <v>64</v>
      </c>
      <c r="C72" s="78"/>
      <c r="D72" s="15" t="s">
        <v>14</v>
      </c>
      <c r="E72" s="78">
        <v>17</v>
      </c>
      <c r="F72" s="48"/>
      <c r="G72" s="49"/>
      <c r="H72" s="50"/>
      <c r="I72" s="50"/>
      <c r="J72" s="50"/>
      <c r="K72" s="50"/>
      <c r="AMJ72"/>
    </row>
    <row r="73" spans="1:1024" s="13" customFormat="1" ht="21" customHeight="1" outlineLevel="3" x14ac:dyDescent="0.25">
      <c r="A73" s="14"/>
      <c r="B73" s="77" t="s">
        <v>78</v>
      </c>
      <c r="C73" s="79"/>
      <c r="D73" s="15" t="s">
        <v>14</v>
      </c>
      <c r="E73" s="79" t="s">
        <v>115</v>
      </c>
      <c r="F73" s="48"/>
      <c r="G73" s="49"/>
      <c r="H73" s="50"/>
      <c r="I73" s="50"/>
      <c r="J73" s="50"/>
      <c r="K73" s="50"/>
      <c r="AMJ73"/>
    </row>
    <row r="74" spans="1:1024" s="13" customFormat="1" ht="21" customHeight="1" outlineLevel="3" x14ac:dyDescent="0.25">
      <c r="A74" s="14"/>
      <c r="B74" s="77" t="s">
        <v>80</v>
      </c>
      <c r="C74" s="78"/>
      <c r="D74" s="15" t="s">
        <v>14</v>
      </c>
      <c r="E74" s="78">
        <v>12</v>
      </c>
      <c r="F74" s="48"/>
      <c r="G74" s="49"/>
      <c r="H74" s="50"/>
      <c r="I74" s="50"/>
      <c r="J74" s="50"/>
      <c r="K74" s="50"/>
      <c r="AMJ74"/>
    </row>
    <row r="75" spans="1:1024" s="13" customFormat="1" ht="21" customHeight="1" outlineLevel="3" x14ac:dyDescent="0.25">
      <c r="A75" s="14"/>
      <c r="B75" s="77" t="s">
        <v>116</v>
      </c>
      <c r="C75" s="78"/>
      <c r="D75" s="15" t="s">
        <v>14</v>
      </c>
      <c r="E75" s="78">
        <v>20</v>
      </c>
      <c r="F75" s="48"/>
      <c r="G75" s="49"/>
      <c r="H75" s="50"/>
      <c r="I75" s="50"/>
      <c r="J75" s="50"/>
      <c r="K75" s="50"/>
      <c r="AMJ75"/>
    </row>
    <row r="76" spans="1:1024" s="13" customFormat="1" ht="21" customHeight="1" outlineLevel="3" x14ac:dyDescent="0.25">
      <c r="A76" s="14"/>
      <c r="B76" s="77" t="s">
        <v>117</v>
      </c>
      <c r="C76" s="78"/>
      <c r="D76" s="15" t="s">
        <v>14</v>
      </c>
      <c r="E76" s="78">
        <v>42</v>
      </c>
      <c r="F76" s="48"/>
      <c r="G76" s="49"/>
      <c r="H76" s="50"/>
      <c r="I76" s="50"/>
      <c r="J76" s="50"/>
      <c r="K76" s="50"/>
      <c r="AMJ76"/>
    </row>
    <row r="77" spans="1:1024" s="13" customFormat="1" ht="21" customHeight="1" outlineLevel="3" x14ac:dyDescent="0.25">
      <c r="A77" s="14"/>
      <c r="B77" s="77" t="s">
        <v>83</v>
      </c>
      <c r="C77" s="78"/>
      <c r="D77" s="15" t="s">
        <v>14</v>
      </c>
      <c r="E77" s="78">
        <v>15</v>
      </c>
      <c r="F77" s="48"/>
      <c r="G77" s="49"/>
      <c r="H77" s="50"/>
      <c r="I77" s="50"/>
      <c r="J77" s="50"/>
      <c r="K77" s="50"/>
      <c r="AMJ77"/>
    </row>
    <row r="78" spans="1:1024" s="13" customFormat="1" ht="60.75" customHeight="1" outlineLevel="3" x14ac:dyDescent="0.25">
      <c r="A78" s="14"/>
      <c r="B78" s="77" t="s">
        <v>84</v>
      </c>
      <c r="C78" s="78"/>
      <c r="D78" s="15" t="s">
        <v>14</v>
      </c>
      <c r="E78" s="78">
        <v>10</v>
      </c>
      <c r="F78" s="48"/>
      <c r="G78" s="49"/>
      <c r="H78" s="50"/>
      <c r="I78" s="50"/>
      <c r="J78" s="50"/>
      <c r="K78" s="50"/>
      <c r="AMJ78"/>
    </row>
    <row r="79" spans="1:1024" s="13" customFormat="1" ht="62.25" customHeight="1" outlineLevel="3" x14ac:dyDescent="0.25">
      <c r="A79" s="14"/>
      <c r="B79" s="77" t="s">
        <v>86</v>
      </c>
      <c r="C79" s="78"/>
      <c r="D79" s="15" t="s">
        <v>13</v>
      </c>
      <c r="E79" s="78">
        <v>20</v>
      </c>
      <c r="F79" s="48"/>
      <c r="G79" s="49"/>
      <c r="H79" s="50"/>
      <c r="I79" s="50"/>
      <c r="J79" s="50"/>
      <c r="K79" s="50"/>
      <c r="AMJ79"/>
    </row>
    <row r="80" spans="1:1024" s="13" customFormat="1" ht="21" customHeight="1" outlineLevel="3" x14ac:dyDescent="0.25">
      <c r="A80" s="80"/>
      <c r="B80" s="81" t="s">
        <v>125</v>
      </c>
      <c r="C80" s="81"/>
      <c r="D80" s="82"/>
      <c r="E80" s="82"/>
      <c r="F80" s="83"/>
      <c r="G80" s="84"/>
      <c r="H80" s="85"/>
      <c r="I80" s="85"/>
      <c r="J80" s="85"/>
      <c r="K80" s="85"/>
      <c r="AMJ80"/>
    </row>
    <row r="81" spans="1:1024" s="13" customFormat="1" ht="41.25" customHeight="1" outlineLevel="3" x14ac:dyDescent="0.25">
      <c r="A81" s="88"/>
      <c r="B81" s="77" t="s">
        <v>119</v>
      </c>
      <c r="C81" s="79"/>
      <c r="D81" s="90" t="s">
        <v>14</v>
      </c>
      <c r="E81" s="79" t="s">
        <v>120</v>
      </c>
      <c r="F81" s="91"/>
      <c r="G81" s="92"/>
      <c r="H81" s="93"/>
      <c r="I81" s="93"/>
      <c r="J81" s="93"/>
      <c r="K81" s="93"/>
      <c r="AMJ81"/>
    </row>
    <row r="82" spans="1:1024" s="13" customFormat="1" ht="49.5" customHeight="1" outlineLevel="3" x14ac:dyDescent="0.25">
      <c r="A82" s="88"/>
      <c r="B82" s="77" t="s">
        <v>121</v>
      </c>
      <c r="C82" s="78"/>
      <c r="D82" s="90" t="s">
        <v>14</v>
      </c>
      <c r="E82" s="78">
        <v>49.9</v>
      </c>
      <c r="F82" s="91"/>
      <c r="G82" s="92"/>
      <c r="H82" s="93"/>
      <c r="I82" s="93"/>
      <c r="J82" s="93"/>
      <c r="K82" s="93"/>
      <c r="AMJ82"/>
    </row>
    <row r="83" spans="1:1024" s="13" customFormat="1" ht="48" customHeight="1" outlineLevel="3" x14ac:dyDescent="0.25">
      <c r="A83" s="88"/>
      <c r="B83" s="77" t="s">
        <v>122</v>
      </c>
      <c r="C83" s="79"/>
      <c r="D83" s="90"/>
      <c r="E83" s="79" t="s">
        <v>123</v>
      </c>
      <c r="F83" s="91"/>
      <c r="G83" s="92"/>
      <c r="H83" s="93"/>
      <c r="I83" s="93"/>
      <c r="J83" s="93"/>
      <c r="K83" s="93"/>
      <c r="AMJ83"/>
    </row>
    <row r="84" spans="1:1024" s="13" customFormat="1" ht="77.25" customHeight="1" outlineLevel="3" x14ac:dyDescent="0.25">
      <c r="A84" s="88"/>
      <c r="B84" s="77" t="s">
        <v>124</v>
      </c>
      <c r="C84" s="78"/>
      <c r="D84" s="90" t="s">
        <v>14</v>
      </c>
      <c r="E84" s="78">
        <v>1</v>
      </c>
      <c r="F84" s="91"/>
      <c r="G84" s="92"/>
      <c r="H84" s="93"/>
      <c r="I84" s="93"/>
      <c r="J84" s="93"/>
      <c r="K84" s="93"/>
      <c r="AMJ84"/>
    </row>
    <row r="85" spans="1:1024" s="13" customFormat="1" ht="21" customHeight="1" outlineLevel="3" x14ac:dyDescent="0.25">
      <c r="A85" s="80"/>
      <c r="B85" s="86" t="s">
        <v>126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AMJ85"/>
    </row>
    <row r="86" spans="1:1024" s="13" customFormat="1" ht="42.75" customHeight="1" outlineLevel="3" x14ac:dyDescent="0.25">
      <c r="A86" s="88"/>
      <c r="B86" s="77" t="s">
        <v>127</v>
      </c>
      <c r="C86" s="79"/>
      <c r="D86" s="90"/>
      <c r="E86" s="79" t="s">
        <v>128</v>
      </c>
      <c r="F86" s="91"/>
      <c r="G86" s="92"/>
      <c r="H86" s="93"/>
      <c r="I86" s="93"/>
      <c r="J86" s="93"/>
      <c r="K86" s="93"/>
      <c r="AMJ86"/>
    </row>
    <row r="87" spans="1:1024" s="13" customFormat="1" ht="54.75" customHeight="1" outlineLevel="3" x14ac:dyDescent="0.25">
      <c r="A87" s="88"/>
      <c r="B87" s="77" t="s">
        <v>129</v>
      </c>
      <c r="C87" s="78"/>
      <c r="D87" s="90"/>
      <c r="E87" s="78">
        <v>1</v>
      </c>
      <c r="F87" s="91"/>
      <c r="G87" s="92"/>
      <c r="H87" s="93"/>
      <c r="I87" s="93"/>
      <c r="J87" s="93"/>
      <c r="K87" s="93"/>
      <c r="AMJ87"/>
    </row>
    <row r="88" spans="1:1024" s="13" customFormat="1" ht="54" customHeight="1" outlineLevel="3" x14ac:dyDescent="0.25">
      <c r="A88" s="88"/>
      <c r="B88" s="77" t="s">
        <v>130</v>
      </c>
      <c r="C88" s="78"/>
      <c r="D88" s="90"/>
      <c r="E88" s="78">
        <v>1</v>
      </c>
      <c r="F88" s="91"/>
      <c r="G88" s="92"/>
      <c r="H88" s="93"/>
      <c r="I88" s="93"/>
      <c r="J88" s="93"/>
      <c r="K88" s="93"/>
      <c r="AMJ88"/>
    </row>
    <row r="89" spans="1:1024" s="13" customFormat="1" ht="54" customHeight="1" outlineLevel="3" x14ac:dyDescent="0.25">
      <c r="A89" s="88"/>
      <c r="B89" s="77" t="s">
        <v>131</v>
      </c>
      <c r="C89" s="79"/>
      <c r="D89" s="90"/>
      <c r="E89" s="79" t="s">
        <v>132</v>
      </c>
      <c r="F89" s="91"/>
      <c r="G89" s="92"/>
      <c r="H89" s="93"/>
      <c r="I89" s="93"/>
      <c r="J89" s="93"/>
      <c r="K89" s="93"/>
      <c r="AMJ89"/>
    </row>
    <row r="90" spans="1:1024" s="13" customFormat="1" ht="74.25" customHeight="1" outlineLevel="3" x14ac:dyDescent="0.25">
      <c r="A90" s="88"/>
      <c r="B90" s="77" t="s">
        <v>133</v>
      </c>
      <c r="C90" s="78"/>
      <c r="D90" s="90"/>
      <c r="E90" s="78">
        <v>2</v>
      </c>
      <c r="F90" s="91"/>
      <c r="G90" s="92"/>
      <c r="H90" s="93"/>
      <c r="I90" s="93"/>
      <c r="J90" s="93"/>
      <c r="K90" s="93"/>
      <c r="AMJ90"/>
    </row>
    <row r="91" spans="1:1024" s="13" customFormat="1" ht="54.75" customHeight="1" outlineLevel="3" x14ac:dyDescent="0.25">
      <c r="A91" s="88"/>
      <c r="B91" s="77" t="s">
        <v>134</v>
      </c>
      <c r="C91" s="78"/>
      <c r="D91" s="90"/>
      <c r="E91" s="78">
        <v>2</v>
      </c>
      <c r="F91" s="91"/>
      <c r="G91" s="92"/>
      <c r="H91" s="93"/>
      <c r="I91" s="93"/>
      <c r="J91" s="93"/>
      <c r="K91" s="93"/>
      <c r="AMJ91"/>
    </row>
    <row r="92" spans="1:1024" s="13" customFormat="1" ht="56.25" customHeight="1" outlineLevel="3" x14ac:dyDescent="0.25">
      <c r="A92" s="88"/>
      <c r="B92" s="77" t="s">
        <v>135</v>
      </c>
      <c r="C92" s="79"/>
      <c r="D92" s="90"/>
      <c r="E92" s="79" t="s">
        <v>66</v>
      </c>
      <c r="F92" s="91"/>
      <c r="G92" s="92"/>
      <c r="H92" s="93"/>
      <c r="I92" s="93"/>
      <c r="J92" s="93"/>
      <c r="K92" s="93"/>
      <c r="AMJ92"/>
    </row>
    <row r="93" spans="1:1024" s="13" customFormat="1" ht="60.75" customHeight="1" outlineLevel="3" x14ac:dyDescent="0.25">
      <c r="A93" s="88"/>
      <c r="B93" s="77" t="s">
        <v>136</v>
      </c>
      <c r="C93" s="78"/>
      <c r="D93" s="90"/>
      <c r="E93" s="78">
        <v>10</v>
      </c>
      <c r="F93" s="91"/>
      <c r="G93" s="92"/>
      <c r="H93" s="93"/>
      <c r="I93" s="93"/>
      <c r="J93" s="93"/>
      <c r="K93" s="93"/>
      <c r="AMJ93"/>
    </row>
    <row r="94" spans="1:1024" s="13" customFormat="1" ht="82.5" customHeight="1" outlineLevel="3" x14ac:dyDescent="0.25">
      <c r="A94" s="88"/>
      <c r="B94" s="77" t="s">
        <v>88</v>
      </c>
      <c r="C94" s="79"/>
      <c r="D94" s="90"/>
      <c r="E94" s="79" t="s">
        <v>74</v>
      </c>
      <c r="F94" s="91"/>
      <c r="G94" s="92"/>
      <c r="H94" s="93"/>
      <c r="I94" s="93"/>
      <c r="J94" s="93"/>
      <c r="K94" s="93"/>
      <c r="AMJ94"/>
    </row>
    <row r="95" spans="1:1024" s="13" customFormat="1" ht="42.75" customHeight="1" outlineLevel="3" x14ac:dyDescent="0.25">
      <c r="A95" s="88"/>
      <c r="B95" s="77" t="s">
        <v>89</v>
      </c>
      <c r="C95" s="78"/>
      <c r="D95" s="90"/>
      <c r="E95" s="78">
        <v>6</v>
      </c>
      <c r="F95" s="91"/>
      <c r="G95" s="92"/>
      <c r="H95" s="93"/>
      <c r="I95" s="93"/>
      <c r="J95" s="93"/>
      <c r="K95" s="93"/>
      <c r="AMJ95"/>
    </row>
    <row r="96" spans="1:1024" s="13" customFormat="1" ht="60.75" customHeight="1" outlineLevel="3" x14ac:dyDescent="0.25">
      <c r="A96" s="88"/>
      <c r="B96" s="77" t="s">
        <v>90</v>
      </c>
      <c r="C96" s="79"/>
      <c r="D96" s="90"/>
      <c r="E96" s="79" t="s">
        <v>91</v>
      </c>
      <c r="F96" s="91"/>
      <c r="G96" s="92"/>
      <c r="H96" s="93"/>
      <c r="I96" s="93"/>
      <c r="J96" s="93"/>
      <c r="K96" s="93"/>
      <c r="AMJ96"/>
    </row>
    <row r="97" spans="1:1024" s="13" customFormat="1" ht="52.5" customHeight="1" outlineLevel="3" x14ac:dyDescent="0.25">
      <c r="A97" s="88"/>
      <c r="B97" s="77" t="s">
        <v>92</v>
      </c>
      <c r="C97" s="78"/>
      <c r="D97" s="90"/>
      <c r="E97" s="78">
        <v>7</v>
      </c>
      <c r="F97" s="91"/>
      <c r="G97" s="92"/>
      <c r="H97" s="93"/>
      <c r="I97" s="93"/>
      <c r="J97" s="93"/>
      <c r="K97" s="93"/>
      <c r="AMJ97"/>
    </row>
    <row r="98" spans="1:1024" s="13" customFormat="1" ht="47.25" customHeight="1" outlineLevel="3" x14ac:dyDescent="0.25">
      <c r="A98" s="88"/>
      <c r="B98" s="77" t="s">
        <v>78</v>
      </c>
      <c r="C98" s="79"/>
      <c r="D98" s="90"/>
      <c r="E98" s="79" t="s">
        <v>137</v>
      </c>
      <c r="F98" s="91"/>
      <c r="G98" s="92"/>
      <c r="H98" s="93"/>
      <c r="I98" s="93"/>
      <c r="J98" s="93"/>
      <c r="K98" s="93"/>
      <c r="AMJ98"/>
    </row>
    <row r="99" spans="1:1024" s="13" customFormat="1" ht="51" customHeight="1" outlineLevel="3" x14ac:dyDescent="0.25">
      <c r="A99" s="88"/>
      <c r="B99" s="77" t="s">
        <v>138</v>
      </c>
      <c r="C99" s="78"/>
      <c r="D99" s="90"/>
      <c r="E99" s="78">
        <v>7</v>
      </c>
      <c r="F99" s="91"/>
      <c r="G99" s="92"/>
      <c r="H99" s="93"/>
      <c r="I99" s="93"/>
      <c r="J99" s="93"/>
      <c r="K99" s="93"/>
      <c r="AMJ99"/>
    </row>
    <row r="100" spans="1:1024" s="13" customFormat="1" ht="56.25" customHeight="1" outlineLevel="3" x14ac:dyDescent="0.25">
      <c r="A100" s="88"/>
      <c r="B100" s="77" t="s">
        <v>139</v>
      </c>
      <c r="C100" s="79"/>
      <c r="D100" s="90"/>
      <c r="E100" s="79" t="s">
        <v>140</v>
      </c>
      <c r="F100" s="91"/>
      <c r="G100" s="92"/>
      <c r="H100" s="93"/>
      <c r="I100" s="93"/>
      <c r="J100" s="93"/>
      <c r="K100" s="93"/>
      <c r="AMJ100"/>
    </row>
    <row r="101" spans="1:1024" s="13" customFormat="1" ht="54.75" customHeight="1" outlineLevel="3" x14ac:dyDescent="0.25">
      <c r="A101" s="88"/>
      <c r="B101" s="77" t="s">
        <v>141</v>
      </c>
      <c r="C101" s="78"/>
      <c r="D101" s="90"/>
      <c r="E101" s="78">
        <v>8</v>
      </c>
      <c r="F101" s="91"/>
      <c r="G101" s="92"/>
      <c r="H101" s="93"/>
      <c r="I101" s="93"/>
      <c r="J101" s="93"/>
      <c r="K101" s="93"/>
      <c r="AMJ101"/>
    </row>
    <row r="102" spans="1:1024" s="13" customFormat="1" ht="44.25" customHeight="1" outlineLevel="3" x14ac:dyDescent="0.25">
      <c r="A102" s="88"/>
      <c r="B102" s="77" t="s">
        <v>96</v>
      </c>
      <c r="C102" s="79"/>
      <c r="D102" s="90"/>
      <c r="E102" s="79" t="s">
        <v>142</v>
      </c>
      <c r="F102" s="91"/>
      <c r="G102" s="92"/>
      <c r="H102" s="93"/>
      <c r="I102" s="93"/>
      <c r="J102" s="93"/>
      <c r="K102" s="93"/>
      <c r="AMJ102"/>
    </row>
    <row r="103" spans="1:1024" s="13" customFormat="1" ht="41.25" customHeight="1" outlineLevel="3" x14ac:dyDescent="0.25">
      <c r="A103" s="88"/>
      <c r="B103" s="77" t="s">
        <v>143</v>
      </c>
      <c r="C103" s="79"/>
      <c r="D103" s="90"/>
      <c r="E103" s="79" t="s">
        <v>142</v>
      </c>
      <c r="F103" s="91"/>
      <c r="G103" s="92"/>
      <c r="H103" s="93"/>
      <c r="I103" s="93"/>
      <c r="J103" s="93"/>
      <c r="K103" s="93"/>
      <c r="AMJ103"/>
    </row>
    <row r="104" spans="1:1024" s="13" customFormat="1" ht="21" customHeight="1" outlineLevel="3" x14ac:dyDescent="0.25">
      <c r="A104" s="88"/>
      <c r="B104" s="86" t="s">
        <v>144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AMJ104"/>
    </row>
    <row r="105" spans="1:1024" s="13" customFormat="1" ht="21" customHeight="1" outlineLevel="3" x14ac:dyDescent="0.25">
      <c r="A105" s="88"/>
      <c r="B105" s="77" t="s">
        <v>131</v>
      </c>
      <c r="C105" s="89"/>
      <c r="D105" s="90"/>
      <c r="E105" s="78">
        <v>4</v>
      </c>
      <c r="F105" s="91"/>
      <c r="G105" s="92"/>
      <c r="H105" s="93"/>
      <c r="I105" s="93"/>
      <c r="J105" s="93"/>
      <c r="K105" s="93"/>
      <c r="AMJ105"/>
    </row>
    <row r="106" spans="1:1024" s="13" customFormat="1" ht="21" customHeight="1" outlineLevel="3" x14ac:dyDescent="0.25">
      <c r="A106" s="88"/>
      <c r="B106" s="77" t="s">
        <v>145</v>
      </c>
      <c r="C106" s="89"/>
      <c r="D106" s="90"/>
      <c r="E106" s="78">
        <v>4</v>
      </c>
      <c r="F106" s="91"/>
      <c r="G106" s="92"/>
      <c r="H106" s="93"/>
      <c r="I106" s="93"/>
      <c r="J106" s="93"/>
      <c r="K106" s="93"/>
      <c r="AMJ106"/>
    </row>
    <row r="107" spans="1:1024" s="13" customFormat="1" ht="21" customHeight="1" outlineLevel="3" x14ac:dyDescent="0.25">
      <c r="A107" s="88"/>
      <c r="B107" s="77" t="s">
        <v>146</v>
      </c>
      <c r="C107" s="89"/>
      <c r="D107" s="90"/>
      <c r="E107" s="78">
        <v>113</v>
      </c>
      <c r="F107" s="91"/>
      <c r="G107" s="92"/>
      <c r="H107" s="93"/>
      <c r="I107" s="93"/>
      <c r="J107" s="93"/>
      <c r="K107" s="93"/>
      <c r="AMJ107"/>
    </row>
    <row r="108" spans="1:1024" s="13" customFormat="1" ht="21" customHeight="1" outlineLevel="3" x14ac:dyDescent="0.25">
      <c r="A108" s="88"/>
      <c r="B108" s="77" t="s">
        <v>147</v>
      </c>
      <c r="C108" s="89"/>
      <c r="D108" s="90"/>
      <c r="E108" s="78">
        <v>113</v>
      </c>
      <c r="F108" s="91"/>
      <c r="G108" s="92"/>
      <c r="H108" s="93"/>
      <c r="I108" s="93"/>
      <c r="J108" s="93"/>
      <c r="K108" s="93"/>
      <c r="AMJ108"/>
    </row>
    <row r="109" spans="1:1024" s="13" customFormat="1" ht="21" customHeight="1" outlineLevel="3" x14ac:dyDescent="0.25">
      <c r="A109" s="88"/>
      <c r="B109" s="77" t="s">
        <v>148</v>
      </c>
      <c r="C109" s="89"/>
      <c r="D109" s="90"/>
      <c r="E109" s="79" t="s">
        <v>186</v>
      </c>
      <c r="F109" s="91"/>
      <c r="G109" s="92"/>
      <c r="H109" s="93"/>
      <c r="I109" s="93"/>
      <c r="J109" s="93"/>
      <c r="K109" s="93"/>
      <c r="AMJ109"/>
    </row>
    <row r="110" spans="1:1024" s="13" customFormat="1" ht="21" customHeight="1" outlineLevel="3" x14ac:dyDescent="0.25">
      <c r="A110" s="88"/>
      <c r="B110" s="77" t="s">
        <v>149</v>
      </c>
      <c r="C110" s="89"/>
      <c r="D110" s="90"/>
      <c r="E110" s="78">
        <v>1</v>
      </c>
      <c r="F110" s="91"/>
      <c r="G110" s="92"/>
      <c r="H110" s="93"/>
      <c r="I110" s="93"/>
      <c r="J110" s="93"/>
      <c r="K110" s="93"/>
      <c r="AMJ110"/>
    </row>
    <row r="111" spans="1:1024" s="13" customFormat="1" ht="21" customHeight="1" outlineLevel="3" x14ac:dyDescent="0.25">
      <c r="A111" s="88"/>
      <c r="B111" s="77" t="s">
        <v>150</v>
      </c>
      <c r="C111" s="89"/>
      <c r="D111" s="90"/>
      <c r="E111" s="78">
        <v>28</v>
      </c>
      <c r="F111" s="91"/>
      <c r="G111" s="92"/>
      <c r="H111" s="93"/>
      <c r="I111" s="93"/>
      <c r="J111" s="93"/>
      <c r="K111" s="93"/>
      <c r="AMJ111"/>
    </row>
    <row r="112" spans="1:1024" s="13" customFormat="1" ht="21" customHeight="1" outlineLevel="3" x14ac:dyDescent="0.25">
      <c r="A112" s="88"/>
      <c r="B112" s="77" t="s">
        <v>151</v>
      </c>
      <c r="C112" s="89"/>
      <c r="D112" s="90"/>
      <c r="E112" s="79" t="s">
        <v>187</v>
      </c>
      <c r="F112" s="91"/>
      <c r="G112" s="92"/>
      <c r="H112" s="93"/>
      <c r="I112" s="93"/>
      <c r="J112" s="93"/>
      <c r="K112" s="93"/>
      <c r="AMJ112"/>
    </row>
    <row r="113" spans="1:1024" s="13" customFormat="1" ht="21" customHeight="1" outlineLevel="3" x14ac:dyDescent="0.25">
      <c r="A113" s="88"/>
      <c r="B113" s="77" t="s">
        <v>152</v>
      </c>
      <c r="C113" s="89"/>
      <c r="D113" s="90"/>
      <c r="E113" s="78">
        <v>22</v>
      </c>
      <c r="F113" s="91"/>
      <c r="G113" s="92"/>
      <c r="H113" s="93"/>
      <c r="I113" s="93"/>
      <c r="J113" s="93"/>
      <c r="K113" s="93"/>
      <c r="AMJ113"/>
    </row>
    <row r="114" spans="1:1024" s="13" customFormat="1" ht="21" customHeight="1" outlineLevel="3" x14ac:dyDescent="0.25">
      <c r="A114" s="88"/>
      <c r="B114" s="77" t="s">
        <v>153</v>
      </c>
      <c r="C114" s="89"/>
      <c r="D114" s="90"/>
      <c r="E114" s="78">
        <v>1</v>
      </c>
      <c r="F114" s="91"/>
      <c r="G114" s="92"/>
      <c r="H114" s="93"/>
      <c r="I114" s="93"/>
      <c r="J114" s="93"/>
      <c r="K114" s="93"/>
      <c r="AMJ114"/>
    </row>
    <row r="115" spans="1:1024" s="13" customFormat="1" ht="21" customHeight="1" outlineLevel="3" x14ac:dyDescent="0.25">
      <c r="A115" s="88"/>
      <c r="B115" s="77" t="s">
        <v>59</v>
      </c>
      <c r="C115" s="89"/>
      <c r="D115" s="90"/>
      <c r="E115" s="78">
        <v>240</v>
      </c>
      <c r="F115" s="91"/>
      <c r="G115" s="92"/>
      <c r="H115" s="93"/>
      <c r="I115" s="93"/>
      <c r="J115" s="93"/>
      <c r="K115" s="93"/>
      <c r="AMJ115"/>
    </row>
    <row r="116" spans="1:1024" s="13" customFormat="1" ht="21" customHeight="1" outlineLevel="3" x14ac:dyDescent="0.25">
      <c r="A116" s="88"/>
      <c r="B116" s="77" t="s">
        <v>154</v>
      </c>
      <c r="C116" s="89"/>
      <c r="D116" s="90"/>
      <c r="E116" s="78">
        <v>112</v>
      </c>
      <c r="F116" s="91"/>
      <c r="G116" s="92"/>
      <c r="H116" s="93"/>
      <c r="I116" s="93"/>
      <c r="J116" s="93"/>
      <c r="K116" s="93"/>
      <c r="AMJ116"/>
    </row>
    <row r="117" spans="1:1024" s="13" customFormat="1" ht="21" customHeight="1" outlineLevel="3" x14ac:dyDescent="0.25">
      <c r="A117" s="88"/>
      <c r="B117" s="77" t="s">
        <v>58</v>
      </c>
      <c r="C117" s="89"/>
      <c r="D117" s="90"/>
      <c r="E117" s="78">
        <v>30</v>
      </c>
      <c r="F117" s="91"/>
      <c r="G117" s="92"/>
      <c r="H117" s="93"/>
      <c r="I117" s="93"/>
      <c r="J117" s="93"/>
      <c r="K117" s="93"/>
      <c r="AMJ117"/>
    </row>
    <row r="118" spans="1:1024" s="13" customFormat="1" ht="21" customHeight="1" outlineLevel="3" x14ac:dyDescent="0.25">
      <c r="A118" s="88"/>
      <c r="B118" s="77" t="s">
        <v>155</v>
      </c>
      <c r="C118" s="89"/>
      <c r="D118" s="90"/>
      <c r="E118" s="78">
        <v>113</v>
      </c>
      <c r="F118" s="91"/>
      <c r="G118" s="92"/>
      <c r="H118" s="93"/>
      <c r="I118" s="93"/>
      <c r="J118" s="93"/>
      <c r="K118" s="93"/>
      <c r="AMJ118"/>
    </row>
    <row r="119" spans="1:1024" s="13" customFormat="1" ht="21" customHeight="1" outlineLevel="3" x14ac:dyDescent="0.25">
      <c r="A119" s="88"/>
      <c r="B119" s="77" t="s">
        <v>156</v>
      </c>
      <c r="C119" s="89"/>
      <c r="D119" s="90"/>
      <c r="E119" s="79" t="s">
        <v>188</v>
      </c>
      <c r="F119" s="91"/>
      <c r="G119" s="92"/>
      <c r="H119" s="93"/>
      <c r="I119" s="93"/>
      <c r="J119" s="93"/>
      <c r="K119" s="93"/>
      <c r="AMJ119"/>
    </row>
    <row r="120" spans="1:1024" s="13" customFormat="1" ht="21" customHeight="1" outlineLevel="3" x14ac:dyDescent="0.25">
      <c r="A120" s="88"/>
      <c r="B120" s="77" t="s">
        <v>157</v>
      </c>
      <c r="C120" s="89"/>
      <c r="D120" s="90"/>
      <c r="E120" s="78">
        <v>112</v>
      </c>
      <c r="F120" s="91"/>
      <c r="G120" s="92"/>
      <c r="H120" s="93"/>
      <c r="I120" s="93"/>
      <c r="J120" s="93"/>
      <c r="K120" s="93"/>
      <c r="AMJ120"/>
    </row>
    <row r="121" spans="1:1024" s="13" customFormat="1" ht="21" customHeight="1" outlineLevel="3" x14ac:dyDescent="0.25">
      <c r="A121" s="88"/>
      <c r="B121" s="77" t="s">
        <v>158</v>
      </c>
      <c r="C121" s="89"/>
      <c r="D121" s="90"/>
      <c r="E121" s="78">
        <v>114</v>
      </c>
      <c r="F121" s="91"/>
      <c r="G121" s="92"/>
      <c r="H121" s="93"/>
      <c r="I121" s="93"/>
      <c r="J121" s="93"/>
      <c r="K121" s="93"/>
      <c r="AMJ121"/>
    </row>
    <row r="122" spans="1:1024" s="13" customFormat="1" ht="21" customHeight="1" outlineLevel="3" x14ac:dyDescent="0.25">
      <c r="A122" s="88"/>
      <c r="B122" s="77" t="s">
        <v>159</v>
      </c>
      <c r="C122" s="89"/>
      <c r="D122" s="90"/>
      <c r="E122" s="78">
        <v>3</v>
      </c>
      <c r="F122" s="91"/>
      <c r="G122" s="92"/>
      <c r="H122" s="93"/>
      <c r="I122" s="93"/>
      <c r="J122" s="93"/>
      <c r="K122" s="93"/>
      <c r="AMJ122"/>
    </row>
    <row r="123" spans="1:1024" s="13" customFormat="1" ht="21" customHeight="1" outlineLevel="3" x14ac:dyDescent="0.25">
      <c r="A123" s="88"/>
      <c r="B123" s="77" t="s">
        <v>160</v>
      </c>
      <c r="C123" s="89"/>
      <c r="D123" s="90"/>
      <c r="E123" s="78">
        <v>3</v>
      </c>
      <c r="F123" s="91"/>
      <c r="G123" s="92"/>
      <c r="H123" s="93"/>
      <c r="I123" s="93"/>
      <c r="J123" s="93"/>
      <c r="K123" s="93"/>
      <c r="AMJ123"/>
    </row>
    <row r="124" spans="1:1024" s="13" customFormat="1" ht="21" customHeight="1" outlineLevel="3" x14ac:dyDescent="0.25">
      <c r="A124" s="88"/>
      <c r="B124" s="77" t="s">
        <v>161</v>
      </c>
      <c r="C124" s="89"/>
      <c r="D124" s="90"/>
      <c r="E124" s="78">
        <v>28</v>
      </c>
      <c r="F124" s="91"/>
      <c r="G124" s="92"/>
      <c r="H124" s="93"/>
      <c r="I124" s="93"/>
      <c r="J124" s="93"/>
      <c r="K124" s="93"/>
      <c r="AMJ124"/>
    </row>
    <row r="125" spans="1:1024" s="13" customFormat="1" ht="21" customHeight="1" outlineLevel="3" x14ac:dyDescent="0.25">
      <c r="A125" s="88"/>
      <c r="B125" s="77" t="s">
        <v>162</v>
      </c>
      <c r="C125" s="89"/>
      <c r="D125" s="90"/>
      <c r="E125" s="78">
        <v>28</v>
      </c>
      <c r="F125" s="91"/>
      <c r="G125" s="92"/>
      <c r="H125" s="93"/>
      <c r="I125" s="93"/>
      <c r="J125" s="93"/>
      <c r="K125" s="93"/>
      <c r="AMJ125"/>
    </row>
    <row r="126" spans="1:1024" s="13" customFormat="1" ht="21" customHeight="1" outlineLevel="3" x14ac:dyDescent="0.25">
      <c r="A126" s="88"/>
      <c r="B126" s="77" t="s">
        <v>163</v>
      </c>
      <c r="C126" s="89"/>
      <c r="D126" s="90"/>
      <c r="E126" s="78">
        <v>364</v>
      </c>
      <c r="F126" s="91"/>
      <c r="G126" s="92"/>
      <c r="H126" s="93"/>
      <c r="I126" s="93"/>
      <c r="J126" s="93"/>
      <c r="K126" s="93"/>
      <c r="AMJ126"/>
    </row>
    <row r="127" spans="1:1024" s="13" customFormat="1" ht="21" customHeight="1" outlineLevel="3" x14ac:dyDescent="0.25">
      <c r="A127" s="88"/>
      <c r="B127" s="77" t="s">
        <v>164</v>
      </c>
      <c r="C127" s="89"/>
      <c r="D127" s="90"/>
      <c r="E127" s="78">
        <v>2</v>
      </c>
      <c r="F127" s="91"/>
      <c r="G127" s="92"/>
      <c r="H127" s="93"/>
      <c r="I127" s="93"/>
      <c r="J127" s="93"/>
      <c r="K127" s="93"/>
      <c r="AMJ127"/>
    </row>
    <row r="128" spans="1:1024" s="13" customFormat="1" ht="21" customHeight="1" outlineLevel="3" x14ac:dyDescent="0.25">
      <c r="A128" s="88"/>
      <c r="B128" s="77" t="s">
        <v>165</v>
      </c>
      <c r="C128" s="89"/>
      <c r="D128" s="90"/>
      <c r="E128" s="79" t="s">
        <v>189</v>
      </c>
      <c r="F128" s="91"/>
      <c r="G128" s="92"/>
      <c r="H128" s="93"/>
      <c r="I128" s="93"/>
      <c r="J128" s="93"/>
      <c r="K128" s="93"/>
      <c r="AMJ128"/>
    </row>
    <row r="129" spans="1:1024" s="13" customFormat="1" ht="21" customHeight="1" outlineLevel="3" x14ac:dyDescent="0.25">
      <c r="A129" s="88"/>
      <c r="B129" s="77" t="s">
        <v>166</v>
      </c>
      <c r="C129" s="89"/>
      <c r="D129" s="90"/>
      <c r="E129" s="79" t="s">
        <v>190</v>
      </c>
      <c r="F129" s="91"/>
      <c r="G129" s="92"/>
      <c r="H129" s="93"/>
      <c r="I129" s="93"/>
      <c r="J129" s="93"/>
      <c r="K129" s="93"/>
      <c r="AMJ129"/>
    </row>
    <row r="130" spans="1:1024" s="13" customFormat="1" ht="21" customHeight="1" outlineLevel="3" x14ac:dyDescent="0.25">
      <c r="A130" s="88"/>
      <c r="B130" s="77" t="s">
        <v>167</v>
      </c>
      <c r="C130" s="89"/>
      <c r="D130" s="90"/>
      <c r="E130" s="78">
        <v>860</v>
      </c>
      <c r="F130" s="91"/>
      <c r="G130" s="92"/>
      <c r="H130" s="93"/>
      <c r="I130" s="93"/>
      <c r="J130" s="93"/>
      <c r="K130" s="93"/>
      <c r="AMJ130"/>
    </row>
    <row r="131" spans="1:1024" s="13" customFormat="1" ht="21" customHeight="1" outlineLevel="3" x14ac:dyDescent="0.25">
      <c r="A131" s="88"/>
      <c r="B131" s="77" t="s">
        <v>168</v>
      </c>
      <c r="C131" s="89"/>
      <c r="D131" s="90"/>
      <c r="E131" s="79" t="s">
        <v>191</v>
      </c>
      <c r="F131" s="91"/>
      <c r="G131" s="92"/>
      <c r="H131" s="93"/>
      <c r="I131" s="93"/>
      <c r="J131" s="93"/>
      <c r="K131" s="93"/>
      <c r="AMJ131"/>
    </row>
    <row r="132" spans="1:1024" s="13" customFormat="1" ht="21" customHeight="1" outlineLevel="3" x14ac:dyDescent="0.25">
      <c r="A132" s="88"/>
      <c r="B132" s="77" t="s">
        <v>169</v>
      </c>
      <c r="C132" s="89"/>
      <c r="D132" s="90"/>
      <c r="E132" s="78">
        <v>300</v>
      </c>
      <c r="F132" s="91"/>
      <c r="G132" s="92"/>
      <c r="H132" s="93"/>
      <c r="I132" s="93"/>
      <c r="J132" s="93"/>
      <c r="K132" s="93"/>
      <c r="AMJ132"/>
    </row>
    <row r="133" spans="1:1024" s="13" customFormat="1" ht="21" customHeight="1" outlineLevel="3" x14ac:dyDescent="0.25">
      <c r="A133" s="88"/>
      <c r="B133" s="77" t="s">
        <v>170</v>
      </c>
      <c r="C133" s="89"/>
      <c r="D133" s="90"/>
      <c r="E133" s="78">
        <v>960</v>
      </c>
      <c r="F133" s="91"/>
      <c r="G133" s="92"/>
      <c r="H133" s="93"/>
      <c r="I133" s="93"/>
      <c r="J133" s="93"/>
      <c r="K133" s="93"/>
      <c r="AMJ133"/>
    </row>
    <row r="134" spans="1:1024" s="13" customFormat="1" ht="21" customHeight="1" outlineLevel="3" x14ac:dyDescent="0.25">
      <c r="A134" s="88"/>
      <c r="B134" s="77" t="s">
        <v>171</v>
      </c>
      <c r="C134" s="89"/>
      <c r="D134" s="90"/>
      <c r="E134" s="79" t="s">
        <v>192</v>
      </c>
      <c r="F134" s="91"/>
      <c r="G134" s="92"/>
      <c r="H134" s="93"/>
      <c r="I134" s="93"/>
      <c r="J134" s="93"/>
      <c r="K134" s="93"/>
      <c r="AMJ134"/>
    </row>
    <row r="135" spans="1:1024" s="13" customFormat="1" ht="21" customHeight="1" outlineLevel="3" x14ac:dyDescent="0.25">
      <c r="A135" s="88"/>
      <c r="B135" s="77" t="s">
        <v>172</v>
      </c>
      <c r="C135" s="89"/>
      <c r="D135" s="90"/>
      <c r="E135" s="78">
        <v>27</v>
      </c>
      <c r="F135" s="91"/>
      <c r="G135" s="92"/>
      <c r="H135" s="93"/>
      <c r="I135" s="93"/>
      <c r="J135" s="93"/>
      <c r="K135" s="93"/>
      <c r="AMJ135"/>
    </row>
    <row r="136" spans="1:1024" s="13" customFormat="1" ht="21" customHeight="1" outlineLevel="3" x14ac:dyDescent="0.25">
      <c r="A136" s="88"/>
      <c r="B136" s="77" t="s">
        <v>173</v>
      </c>
      <c r="C136" s="89"/>
      <c r="D136" s="90"/>
      <c r="E136" s="79" t="s">
        <v>193</v>
      </c>
      <c r="F136" s="91"/>
      <c r="G136" s="92"/>
      <c r="H136" s="93"/>
      <c r="I136" s="93"/>
      <c r="J136" s="93"/>
      <c r="K136" s="93"/>
      <c r="AMJ136"/>
    </row>
    <row r="137" spans="1:1024" s="13" customFormat="1" ht="21" customHeight="1" outlineLevel="3" x14ac:dyDescent="0.25">
      <c r="A137" s="88"/>
      <c r="B137" s="77" t="s">
        <v>174</v>
      </c>
      <c r="C137" s="89"/>
      <c r="D137" s="90"/>
      <c r="E137" s="78">
        <v>25</v>
      </c>
      <c r="F137" s="91"/>
      <c r="G137" s="92"/>
      <c r="H137" s="93"/>
      <c r="I137" s="93"/>
      <c r="J137" s="93"/>
      <c r="K137" s="93"/>
      <c r="AMJ137"/>
    </row>
    <row r="138" spans="1:1024" s="13" customFormat="1" ht="21" customHeight="1" outlineLevel="3" x14ac:dyDescent="0.25">
      <c r="A138" s="88"/>
      <c r="B138" s="77" t="s">
        <v>175</v>
      </c>
      <c r="C138" s="89"/>
      <c r="D138" s="90"/>
      <c r="E138" s="79" t="s">
        <v>194</v>
      </c>
      <c r="F138" s="91"/>
      <c r="G138" s="92"/>
      <c r="H138" s="93"/>
      <c r="I138" s="93"/>
      <c r="J138" s="93"/>
      <c r="K138" s="93"/>
      <c r="AMJ138"/>
    </row>
    <row r="139" spans="1:1024" s="13" customFormat="1" ht="21" customHeight="1" outlineLevel="3" x14ac:dyDescent="0.25">
      <c r="A139" s="88"/>
      <c r="B139" s="77" t="s">
        <v>176</v>
      </c>
      <c r="C139" s="89"/>
      <c r="D139" s="90"/>
      <c r="E139" s="79" t="s">
        <v>195</v>
      </c>
      <c r="F139" s="91"/>
      <c r="G139" s="92"/>
      <c r="H139" s="93"/>
      <c r="I139" s="93"/>
      <c r="J139" s="93"/>
      <c r="K139" s="93"/>
      <c r="AMJ139"/>
    </row>
    <row r="140" spans="1:1024" s="13" customFormat="1" ht="21" customHeight="1" outlineLevel="3" x14ac:dyDescent="0.25">
      <c r="A140" s="88"/>
      <c r="B140" s="77" t="s">
        <v>177</v>
      </c>
      <c r="C140" s="89"/>
      <c r="D140" s="90"/>
      <c r="E140" s="78">
        <v>100</v>
      </c>
      <c r="F140" s="91"/>
      <c r="G140" s="92"/>
      <c r="H140" s="93"/>
      <c r="I140" s="93"/>
      <c r="J140" s="93"/>
      <c r="K140" s="93"/>
      <c r="AMJ140"/>
    </row>
    <row r="141" spans="1:1024" s="13" customFormat="1" ht="21" customHeight="1" outlineLevel="3" x14ac:dyDescent="0.25">
      <c r="A141" s="88"/>
      <c r="B141" s="77" t="s">
        <v>178</v>
      </c>
      <c r="C141" s="89"/>
      <c r="D141" s="90"/>
      <c r="E141" s="79" t="s">
        <v>196</v>
      </c>
      <c r="F141" s="91"/>
      <c r="G141" s="92"/>
      <c r="H141" s="93"/>
      <c r="I141" s="93"/>
      <c r="J141" s="93"/>
      <c r="K141" s="93"/>
      <c r="AMJ141"/>
    </row>
    <row r="142" spans="1:1024" s="13" customFormat="1" ht="21" customHeight="1" outlineLevel="3" x14ac:dyDescent="0.25">
      <c r="A142" s="88"/>
      <c r="B142" s="77" t="s">
        <v>179</v>
      </c>
      <c r="C142" s="89"/>
      <c r="D142" s="90"/>
      <c r="E142" s="79" t="s">
        <v>197</v>
      </c>
      <c r="F142" s="91"/>
      <c r="G142" s="92"/>
      <c r="H142" s="93"/>
      <c r="I142" s="93"/>
      <c r="J142" s="93"/>
      <c r="K142" s="93"/>
      <c r="AMJ142"/>
    </row>
    <row r="143" spans="1:1024" s="13" customFormat="1" ht="21" customHeight="1" outlineLevel="3" x14ac:dyDescent="0.25">
      <c r="A143" s="88"/>
      <c r="B143" s="77" t="s">
        <v>180</v>
      </c>
      <c r="C143" s="89"/>
      <c r="D143" s="90"/>
      <c r="E143" s="79" t="s">
        <v>198</v>
      </c>
      <c r="F143" s="91"/>
      <c r="G143" s="92"/>
      <c r="H143" s="93"/>
      <c r="I143" s="93"/>
      <c r="J143" s="93"/>
      <c r="K143" s="93"/>
      <c r="AMJ143"/>
    </row>
    <row r="144" spans="1:1024" s="13" customFormat="1" ht="21" customHeight="1" outlineLevel="3" x14ac:dyDescent="0.25">
      <c r="A144" s="88"/>
      <c r="B144" s="77" t="s">
        <v>78</v>
      </c>
      <c r="C144" s="89"/>
      <c r="D144" s="90"/>
      <c r="E144" s="79" t="s">
        <v>199</v>
      </c>
      <c r="F144" s="91"/>
      <c r="G144" s="92"/>
      <c r="H144" s="93"/>
      <c r="I144" s="93"/>
      <c r="J144" s="93"/>
      <c r="K144" s="93"/>
      <c r="AMJ144"/>
    </row>
    <row r="145" spans="1:1024" s="13" customFormat="1" ht="21" customHeight="1" outlineLevel="3" x14ac:dyDescent="0.25">
      <c r="A145" s="88"/>
      <c r="B145" s="77" t="s">
        <v>181</v>
      </c>
      <c r="C145" s="89"/>
      <c r="D145" s="90"/>
      <c r="E145" s="78">
        <v>100</v>
      </c>
      <c r="F145" s="91"/>
      <c r="G145" s="92"/>
      <c r="H145" s="93"/>
      <c r="I145" s="93"/>
      <c r="J145" s="93"/>
      <c r="K145" s="93"/>
      <c r="AMJ145"/>
    </row>
    <row r="146" spans="1:1024" s="13" customFormat="1" ht="21" customHeight="1" outlineLevel="3" x14ac:dyDescent="0.25">
      <c r="A146" s="88"/>
      <c r="B146" s="77" t="s">
        <v>182</v>
      </c>
      <c r="C146" s="89"/>
      <c r="D146" s="90"/>
      <c r="E146" s="78">
        <v>25</v>
      </c>
      <c r="F146" s="91"/>
      <c r="G146" s="92"/>
      <c r="H146" s="93"/>
      <c r="I146" s="93"/>
      <c r="J146" s="93"/>
      <c r="K146" s="93"/>
      <c r="AMJ146"/>
    </row>
    <row r="147" spans="1:1024" s="13" customFormat="1" ht="21" customHeight="1" outlineLevel="3" x14ac:dyDescent="0.25">
      <c r="A147" s="88"/>
      <c r="B147" s="77" t="s">
        <v>183</v>
      </c>
      <c r="C147" s="89"/>
      <c r="D147" s="90"/>
      <c r="E147" s="78">
        <v>27</v>
      </c>
      <c r="F147" s="91"/>
      <c r="G147" s="92"/>
      <c r="H147" s="93"/>
      <c r="I147" s="93"/>
      <c r="J147" s="93"/>
      <c r="K147" s="93"/>
      <c r="AMJ147"/>
    </row>
    <row r="148" spans="1:1024" s="13" customFormat="1" ht="21" customHeight="1" outlineLevel="3" x14ac:dyDescent="0.25">
      <c r="A148" s="88"/>
      <c r="B148" s="77" t="s">
        <v>184</v>
      </c>
      <c r="C148" s="89"/>
      <c r="D148" s="90"/>
      <c r="E148" s="78">
        <v>30</v>
      </c>
      <c r="F148" s="91"/>
      <c r="G148" s="92"/>
      <c r="H148" s="93"/>
      <c r="I148" s="93"/>
      <c r="J148" s="93"/>
      <c r="K148" s="93"/>
      <c r="AMJ148"/>
    </row>
    <row r="149" spans="1:1024" s="13" customFormat="1" ht="21" customHeight="1" outlineLevel="3" x14ac:dyDescent="0.25">
      <c r="A149" s="88"/>
      <c r="B149" s="77" t="s">
        <v>185</v>
      </c>
      <c r="C149" s="89"/>
      <c r="D149" s="90"/>
      <c r="E149" s="78">
        <v>1</v>
      </c>
      <c r="F149" s="91"/>
      <c r="G149" s="92"/>
      <c r="H149" s="93"/>
      <c r="I149" s="93"/>
      <c r="J149" s="93"/>
      <c r="K149" s="93"/>
      <c r="AMJ149"/>
    </row>
    <row r="150" spans="1:1024" s="13" customFormat="1" ht="21" customHeight="1" outlineLevel="3" x14ac:dyDescent="0.25">
      <c r="A150" s="88"/>
      <c r="B150" s="77" t="s">
        <v>165</v>
      </c>
      <c r="C150" s="89"/>
      <c r="D150" s="90"/>
      <c r="E150" s="78">
        <v>3</v>
      </c>
      <c r="F150" s="91"/>
      <c r="G150" s="92"/>
      <c r="H150" s="93"/>
      <c r="I150" s="93"/>
      <c r="J150" s="93"/>
      <c r="K150" s="93"/>
      <c r="AMJ150"/>
    </row>
    <row r="151" spans="1:1024" s="13" customFormat="1" ht="21" customHeight="1" outlineLevel="3" x14ac:dyDescent="0.25">
      <c r="A151" s="88"/>
      <c r="B151" s="86" t="s">
        <v>218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AMJ151"/>
    </row>
    <row r="152" spans="1:1024" s="13" customFormat="1" ht="21" customHeight="1" outlineLevel="3" x14ac:dyDescent="0.25">
      <c r="A152" s="88"/>
      <c r="B152" s="77" t="s">
        <v>55</v>
      </c>
      <c r="C152" s="79"/>
      <c r="D152" s="90"/>
      <c r="E152" s="79" t="s">
        <v>200</v>
      </c>
      <c r="F152" s="91"/>
      <c r="G152" s="92"/>
      <c r="H152" s="93"/>
      <c r="I152" s="93"/>
      <c r="J152" s="93"/>
      <c r="K152" s="93"/>
      <c r="AMJ152"/>
    </row>
    <row r="153" spans="1:1024" s="13" customFormat="1" ht="21" customHeight="1" outlineLevel="3" x14ac:dyDescent="0.25">
      <c r="A153" s="88"/>
      <c r="B153" s="77" t="s">
        <v>56</v>
      </c>
      <c r="C153" s="78"/>
      <c r="D153" s="90"/>
      <c r="E153" s="78">
        <v>8</v>
      </c>
      <c r="F153" s="91"/>
      <c r="G153" s="92"/>
      <c r="H153" s="93"/>
      <c r="I153" s="93"/>
      <c r="J153" s="93"/>
      <c r="K153" s="93"/>
      <c r="AMJ153"/>
    </row>
    <row r="154" spans="1:1024" s="13" customFormat="1" ht="21" customHeight="1" outlineLevel="3" x14ac:dyDescent="0.25">
      <c r="A154" s="88"/>
      <c r="B154" s="77" t="s">
        <v>201</v>
      </c>
      <c r="C154" s="78"/>
      <c r="D154" s="90"/>
      <c r="E154" s="78">
        <v>1</v>
      </c>
      <c r="F154" s="91"/>
      <c r="G154" s="92"/>
      <c r="H154" s="93"/>
      <c r="I154" s="93"/>
      <c r="J154" s="93"/>
      <c r="K154" s="93"/>
      <c r="AMJ154"/>
    </row>
    <row r="155" spans="1:1024" s="13" customFormat="1" ht="21" customHeight="1" outlineLevel="3" x14ac:dyDescent="0.25">
      <c r="A155" s="88"/>
      <c r="B155" s="77" t="s">
        <v>58</v>
      </c>
      <c r="C155" s="78"/>
      <c r="D155" s="90"/>
      <c r="E155" s="78">
        <v>2</v>
      </c>
      <c r="F155" s="91"/>
      <c r="G155" s="92"/>
      <c r="H155" s="93"/>
      <c r="I155" s="93"/>
      <c r="J155" s="93"/>
      <c r="K155" s="93"/>
      <c r="AMJ155"/>
    </row>
    <row r="156" spans="1:1024" s="13" customFormat="1" ht="21" customHeight="1" outlineLevel="3" x14ac:dyDescent="0.25">
      <c r="A156" s="88"/>
      <c r="B156" s="77" t="s">
        <v>151</v>
      </c>
      <c r="C156" s="78"/>
      <c r="D156" s="90"/>
      <c r="E156" s="78">
        <v>2</v>
      </c>
      <c r="F156" s="91"/>
      <c r="G156" s="92"/>
      <c r="H156" s="93"/>
      <c r="I156" s="93"/>
      <c r="J156" s="93"/>
      <c r="K156" s="93"/>
      <c r="AMJ156"/>
    </row>
    <row r="157" spans="1:1024" s="13" customFormat="1" ht="21" customHeight="1" outlineLevel="3" x14ac:dyDescent="0.25">
      <c r="A157" s="88"/>
      <c r="B157" s="77" t="s">
        <v>202</v>
      </c>
      <c r="C157" s="78"/>
      <c r="D157" s="90"/>
      <c r="E157" s="78">
        <v>2</v>
      </c>
      <c r="F157" s="91"/>
      <c r="G157" s="92"/>
      <c r="H157" s="93"/>
      <c r="I157" s="93"/>
      <c r="J157" s="93"/>
      <c r="K157" s="93"/>
      <c r="AMJ157"/>
    </row>
    <row r="158" spans="1:1024" s="13" customFormat="1" ht="21" customHeight="1" outlineLevel="3" x14ac:dyDescent="0.25">
      <c r="A158" s="88"/>
      <c r="B158" s="77" t="s">
        <v>203</v>
      </c>
      <c r="C158" s="78"/>
      <c r="D158" s="90"/>
      <c r="E158" s="78">
        <v>61</v>
      </c>
      <c r="F158" s="91"/>
      <c r="G158" s="92"/>
      <c r="H158" s="93"/>
      <c r="I158" s="93"/>
      <c r="J158" s="93"/>
      <c r="K158" s="93"/>
      <c r="AMJ158"/>
    </row>
    <row r="159" spans="1:1024" s="13" customFormat="1" ht="21" customHeight="1" outlineLevel="3" x14ac:dyDescent="0.25">
      <c r="A159" s="88"/>
      <c r="B159" s="77" t="s">
        <v>204</v>
      </c>
      <c r="C159" s="79"/>
      <c r="D159" s="90"/>
      <c r="E159" s="79" t="s">
        <v>205</v>
      </c>
      <c r="F159" s="91"/>
      <c r="G159" s="92"/>
      <c r="H159" s="93"/>
      <c r="I159" s="93"/>
      <c r="J159" s="93"/>
      <c r="K159" s="93"/>
      <c r="AMJ159"/>
    </row>
    <row r="160" spans="1:1024" s="13" customFormat="1" ht="21" customHeight="1" outlineLevel="3" x14ac:dyDescent="0.25">
      <c r="A160" s="88"/>
      <c r="B160" s="77" t="s">
        <v>206</v>
      </c>
      <c r="C160" s="78"/>
      <c r="D160" s="90"/>
      <c r="E160" s="78">
        <v>2</v>
      </c>
      <c r="F160" s="91"/>
      <c r="G160" s="92"/>
      <c r="H160" s="93"/>
      <c r="I160" s="93"/>
      <c r="J160" s="93"/>
      <c r="K160" s="93"/>
      <c r="AMJ160"/>
    </row>
    <row r="161" spans="1:1024" s="13" customFormat="1" ht="21" customHeight="1" outlineLevel="3" x14ac:dyDescent="0.25">
      <c r="A161" s="88"/>
      <c r="B161" s="77" t="s">
        <v>207</v>
      </c>
      <c r="C161" s="78"/>
      <c r="D161" s="90"/>
      <c r="E161" s="78">
        <v>57</v>
      </c>
      <c r="F161" s="91"/>
      <c r="G161" s="92"/>
      <c r="H161" s="93"/>
      <c r="I161" s="93"/>
      <c r="J161" s="93"/>
      <c r="K161" s="93"/>
      <c r="AMJ161"/>
    </row>
    <row r="162" spans="1:1024" s="13" customFormat="1" ht="21" customHeight="1" outlineLevel="3" x14ac:dyDescent="0.25">
      <c r="A162" s="88"/>
      <c r="B162" s="77" t="s">
        <v>208</v>
      </c>
      <c r="C162" s="78"/>
      <c r="D162" s="90"/>
      <c r="E162" s="78">
        <v>11</v>
      </c>
      <c r="F162" s="91"/>
      <c r="G162" s="92"/>
      <c r="H162" s="93"/>
      <c r="I162" s="93"/>
      <c r="J162" s="93"/>
      <c r="K162" s="93"/>
      <c r="AMJ162"/>
    </row>
    <row r="163" spans="1:1024" s="13" customFormat="1" ht="21" customHeight="1" outlineLevel="3" x14ac:dyDescent="0.25">
      <c r="A163" s="88"/>
      <c r="B163" s="77" t="s">
        <v>209</v>
      </c>
      <c r="C163" s="78"/>
      <c r="D163" s="90"/>
      <c r="E163" s="78">
        <v>12</v>
      </c>
      <c r="F163" s="91"/>
      <c r="G163" s="92"/>
      <c r="H163" s="93"/>
      <c r="I163" s="93"/>
      <c r="J163" s="93"/>
      <c r="K163" s="93"/>
      <c r="AMJ163"/>
    </row>
    <row r="164" spans="1:1024" s="13" customFormat="1" ht="21" customHeight="1" outlineLevel="3" x14ac:dyDescent="0.25">
      <c r="A164" s="88"/>
      <c r="B164" s="77" t="s">
        <v>210</v>
      </c>
      <c r="C164" s="78"/>
      <c r="D164" s="90"/>
      <c r="E164" s="78">
        <v>12</v>
      </c>
      <c r="F164" s="91"/>
      <c r="G164" s="92"/>
      <c r="H164" s="93"/>
      <c r="I164" s="93"/>
      <c r="J164" s="93"/>
      <c r="K164" s="93"/>
      <c r="AMJ164"/>
    </row>
    <row r="165" spans="1:1024" s="13" customFormat="1" ht="21" customHeight="1" outlineLevel="3" x14ac:dyDescent="0.25">
      <c r="A165" s="88"/>
      <c r="B165" s="77" t="s">
        <v>88</v>
      </c>
      <c r="C165" s="79"/>
      <c r="D165" s="90"/>
      <c r="E165" s="79" t="s">
        <v>211</v>
      </c>
      <c r="F165" s="91"/>
      <c r="G165" s="92"/>
      <c r="H165" s="93"/>
      <c r="I165" s="93"/>
      <c r="J165" s="93"/>
      <c r="K165" s="93"/>
      <c r="AMJ165"/>
    </row>
    <row r="166" spans="1:1024" s="13" customFormat="1" ht="21" customHeight="1" outlineLevel="3" x14ac:dyDescent="0.25">
      <c r="A166" s="88"/>
      <c r="B166" s="77" t="s">
        <v>89</v>
      </c>
      <c r="C166" s="78"/>
      <c r="D166" s="90"/>
      <c r="E166" s="78">
        <v>18</v>
      </c>
      <c r="F166" s="91"/>
      <c r="G166" s="92"/>
      <c r="H166" s="93"/>
      <c r="I166" s="93"/>
      <c r="J166" s="93"/>
      <c r="K166" s="93"/>
      <c r="AMJ166"/>
    </row>
    <row r="167" spans="1:1024" s="13" customFormat="1" ht="21" customHeight="1" outlineLevel="3" x14ac:dyDescent="0.25">
      <c r="A167" s="88"/>
      <c r="B167" s="77" t="s">
        <v>90</v>
      </c>
      <c r="C167" s="79"/>
      <c r="D167" s="90"/>
      <c r="E167" s="79" t="s">
        <v>212</v>
      </c>
      <c r="F167" s="91"/>
      <c r="G167" s="92"/>
      <c r="H167" s="93"/>
      <c r="I167" s="93"/>
      <c r="J167" s="93"/>
      <c r="K167" s="93"/>
      <c r="AMJ167"/>
    </row>
    <row r="168" spans="1:1024" s="13" customFormat="1" ht="21" customHeight="1" outlineLevel="3" x14ac:dyDescent="0.25">
      <c r="A168" s="88"/>
      <c r="B168" s="77" t="s">
        <v>92</v>
      </c>
      <c r="C168" s="78"/>
      <c r="D168" s="90"/>
      <c r="E168" s="78">
        <v>165</v>
      </c>
      <c r="F168" s="91"/>
      <c r="G168" s="92"/>
      <c r="H168" s="93"/>
      <c r="I168" s="93"/>
      <c r="J168" s="93"/>
      <c r="K168" s="93"/>
      <c r="AMJ168"/>
    </row>
    <row r="169" spans="1:1024" s="13" customFormat="1" ht="21" customHeight="1" outlineLevel="3" x14ac:dyDescent="0.25">
      <c r="A169" s="88"/>
      <c r="B169" s="77" t="s">
        <v>93</v>
      </c>
      <c r="C169" s="79"/>
      <c r="D169" s="90"/>
      <c r="E169" s="79" t="s">
        <v>213</v>
      </c>
      <c r="F169" s="91"/>
      <c r="G169" s="92"/>
      <c r="H169" s="93"/>
      <c r="I169" s="93"/>
      <c r="J169" s="93"/>
      <c r="K169" s="93"/>
      <c r="AMJ169"/>
    </row>
    <row r="170" spans="1:1024" s="13" customFormat="1" ht="21" customHeight="1" outlineLevel="3" x14ac:dyDescent="0.25">
      <c r="A170" s="88"/>
      <c r="B170" s="77" t="s">
        <v>95</v>
      </c>
      <c r="C170" s="78"/>
      <c r="D170" s="90"/>
      <c r="E170" s="78">
        <v>46</v>
      </c>
      <c r="F170" s="91"/>
      <c r="G170" s="92"/>
      <c r="H170" s="93"/>
      <c r="I170" s="93"/>
      <c r="J170" s="93"/>
      <c r="K170" s="93"/>
      <c r="AMJ170"/>
    </row>
    <row r="171" spans="1:1024" s="13" customFormat="1" ht="21" customHeight="1" outlineLevel="3" x14ac:dyDescent="0.25">
      <c r="A171" s="88"/>
      <c r="B171" s="77" t="s">
        <v>78</v>
      </c>
      <c r="C171" s="79"/>
      <c r="D171" s="90"/>
      <c r="E171" s="79" t="s">
        <v>214</v>
      </c>
      <c r="F171" s="91"/>
      <c r="G171" s="92"/>
      <c r="H171" s="93"/>
      <c r="I171" s="93"/>
      <c r="J171" s="93"/>
      <c r="K171" s="93"/>
      <c r="AMJ171"/>
    </row>
    <row r="172" spans="1:1024" s="13" customFormat="1" ht="21" customHeight="1" outlineLevel="3" x14ac:dyDescent="0.25">
      <c r="A172" s="88"/>
      <c r="B172" s="77" t="s">
        <v>138</v>
      </c>
      <c r="C172" s="78"/>
      <c r="D172" s="90"/>
      <c r="E172" s="78">
        <v>11</v>
      </c>
      <c r="F172" s="91"/>
      <c r="G172" s="92"/>
      <c r="H172" s="93"/>
      <c r="I172" s="93"/>
      <c r="J172" s="93"/>
      <c r="K172" s="93"/>
      <c r="AMJ172"/>
    </row>
    <row r="173" spans="1:1024" s="13" customFormat="1" ht="21" customHeight="1" outlineLevel="3" x14ac:dyDescent="0.25">
      <c r="A173" s="88"/>
      <c r="B173" s="77" t="s">
        <v>215</v>
      </c>
      <c r="C173" s="78"/>
      <c r="D173" s="90"/>
      <c r="E173" s="78">
        <v>46</v>
      </c>
      <c r="F173" s="91"/>
      <c r="G173" s="92"/>
      <c r="H173" s="93"/>
      <c r="I173" s="93"/>
      <c r="J173" s="93"/>
      <c r="K173" s="93"/>
      <c r="AMJ173"/>
    </row>
    <row r="174" spans="1:1024" s="13" customFormat="1" ht="21" customHeight="1" outlineLevel="3" x14ac:dyDescent="0.25">
      <c r="A174" s="88"/>
      <c r="B174" s="77" t="s">
        <v>73</v>
      </c>
      <c r="C174" s="79"/>
      <c r="D174" s="90"/>
      <c r="E174" s="79" t="s">
        <v>66</v>
      </c>
      <c r="F174" s="91"/>
      <c r="G174" s="92"/>
      <c r="H174" s="93"/>
      <c r="I174" s="93"/>
      <c r="J174" s="93"/>
      <c r="K174" s="93"/>
      <c r="AMJ174"/>
    </row>
    <row r="175" spans="1:1024" s="13" customFormat="1" ht="21" customHeight="1" outlineLevel="3" x14ac:dyDescent="0.25">
      <c r="A175" s="88"/>
      <c r="B175" s="77" t="s">
        <v>75</v>
      </c>
      <c r="C175" s="78"/>
      <c r="D175" s="90"/>
      <c r="E175" s="78">
        <v>10</v>
      </c>
      <c r="F175" s="91"/>
      <c r="G175" s="92"/>
      <c r="H175" s="93"/>
      <c r="I175" s="93"/>
      <c r="J175" s="93"/>
      <c r="K175" s="93"/>
      <c r="AMJ175"/>
    </row>
    <row r="176" spans="1:1024" s="13" customFormat="1" ht="21" customHeight="1" outlineLevel="3" x14ac:dyDescent="0.25">
      <c r="A176" s="88"/>
      <c r="B176" s="77" t="s">
        <v>86</v>
      </c>
      <c r="C176" s="78"/>
      <c r="D176" s="90"/>
      <c r="E176" s="78">
        <v>25</v>
      </c>
      <c r="F176" s="91"/>
      <c r="G176" s="92"/>
      <c r="H176" s="93"/>
      <c r="I176" s="93"/>
      <c r="J176" s="93"/>
      <c r="K176" s="93"/>
      <c r="AMJ176"/>
    </row>
    <row r="177" spans="1:1024" s="13" customFormat="1" ht="45.75" customHeight="1" outlineLevel="3" x14ac:dyDescent="0.25">
      <c r="A177" s="88"/>
      <c r="B177" s="77" t="s">
        <v>96</v>
      </c>
      <c r="C177" s="79"/>
      <c r="D177" s="90"/>
      <c r="E177" s="79" t="s">
        <v>216</v>
      </c>
      <c r="F177" s="91"/>
      <c r="G177" s="92"/>
      <c r="H177" s="93"/>
      <c r="I177" s="93"/>
      <c r="J177" s="93"/>
      <c r="K177" s="93"/>
      <c r="AMJ177"/>
    </row>
    <row r="178" spans="1:1024" s="13" customFormat="1" ht="59.25" customHeight="1" outlineLevel="3" x14ac:dyDescent="0.25">
      <c r="A178" s="88"/>
      <c r="B178" s="77" t="s">
        <v>217</v>
      </c>
      <c r="C178" s="79"/>
      <c r="D178" s="90"/>
      <c r="E178" s="79" t="s">
        <v>216</v>
      </c>
      <c r="F178" s="91"/>
      <c r="G178" s="92"/>
      <c r="H178" s="93"/>
      <c r="I178" s="93"/>
      <c r="J178" s="93"/>
      <c r="K178" s="93"/>
      <c r="AMJ178"/>
    </row>
    <row r="179" spans="1:1024" s="13" customFormat="1" ht="21" customHeight="1" outlineLevel="3" thickBot="1" x14ac:dyDescent="0.3">
      <c r="A179" s="88"/>
      <c r="B179" s="94"/>
      <c r="C179" s="89"/>
      <c r="D179" s="90"/>
      <c r="E179" s="95"/>
      <c r="F179" s="91"/>
      <c r="G179" s="92"/>
      <c r="H179" s="93"/>
      <c r="I179" s="93"/>
      <c r="J179" s="93"/>
      <c r="K179" s="93"/>
      <c r="AMJ179"/>
    </row>
    <row r="180" spans="1:1024" s="39" customFormat="1" ht="32.25" customHeight="1" outlineLevel="3" thickBot="1" x14ac:dyDescent="0.3">
      <c r="A180" s="76" t="s">
        <v>48</v>
      </c>
      <c r="B180" s="76"/>
      <c r="C180" s="76"/>
      <c r="D180" s="34"/>
      <c r="E180" s="34"/>
      <c r="F180" s="35"/>
      <c r="G180" s="36"/>
      <c r="H180" s="37">
        <f>F180+G180</f>
        <v>0</v>
      </c>
      <c r="I180" s="37">
        <f>E180*F180</f>
        <v>0</v>
      </c>
      <c r="J180" s="37">
        <f t="shared" ref="J180:J181" si="12">E180*G180</f>
        <v>0</v>
      </c>
      <c r="K180" s="38">
        <f t="shared" ref="K180:K181" si="13">I180+J180</f>
        <v>0</v>
      </c>
      <c r="AMJ180" s="40"/>
    </row>
    <row r="181" spans="1:1024" s="39" customFormat="1" ht="16.5" customHeight="1" outlineLevel="3" x14ac:dyDescent="0.25">
      <c r="A181" s="41"/>
      <c r="B181" s="42"/>
      <c r="C181" s="43"/>
      <c r="D181" s="44"/>
      <c r="E181" s="45"/>
      <c r="F181" s="48"/>
      <c r="G181" s="49"/>
      <c r="H181" s="50">
        <f t="shared" ref="H181" si="14">F181+G181</f>
        <v>0</v>
      </c>
      <c r="I181" s="50">
        <f t="shared" ref="I181" si="15">E181*F181</f>
        <v>0</v>
      </c>
      <c r="J181" s="50">
        <f t="shared" si="12"/>
        <v>0</v>
      </c>
      <c r="K181" s="50">
        <f t="shared" si="13"/>
        <v>0</v>
      </c>
      <c r="AMJ181" s="40"/>
    </row>
    <row r="182" spans="1:1024" s="39" customFormat="1" ht="21" customHeight="1" outlineLevel="3" x14ac:dyDescent="0.25">
      <c r="A182" s="41"/>
      <c r="B182" s="42"/>
      <c r="C182" s="43"/>
      <c r="D182" s="44"/>
      <c r="E182" s="45"/>
      <c r="F182" s="29"/>
      <c r="G182" s="29"/>
      <c r="H182" s="46"/>
      <c r="I182" s="46"/>
      <c r="J182" s="46"/>
      <c r="K182" s="47"/>
      <c r="AMJ182" s="40"/>
    </row>
    <row r="183" spans="1:1024" s="13" customFormat="1" outlineLevel="3" x14ac:dyDescent="0.25">
      <c r="A183" s="27"/>
      <c r="B183" s="28"/>
      <c r="C183" s="31"/>
      <c r="D183" s="32"/>
      <c r="E183" s="33"/>
      <c r="F183" s="29"/>
      <c r="G183" s="29"/>
      <c r="H183" s="30"/>
      <c r="I183" s="30"/>
      <c r="J183" s="30"/>
      <c r="K183" s="30"/>
      <c r="AMJ183"/>
    </row>
    <row r="184" spans="1:1024" ht="35.25" customHeight="1" thickBot="1" x14ac:dyDescent="0.3">
      <c r="A184" s="64" t="s">
        <v>15</v>
      </c>
      <c r="B184" s="64"/>
      <c r="C184" s="64"/>
      <c r="D184" s="64"/>
      <c r="E184" s="24"/>
      <c r="F184" s="25"/>
      <c r="G184" s="26"/>
      <c r="H184" s="52">
        <f>H10+H38+H180</f>
        <v>0</v>
      </c>
      <c r="I184" s="52" t="e">
        <f>I10+I38+I180</f>
        <v>#VALUE!</v>
      </c>
      <c r="J184" s="52" t="e">
        <f>J10+J38+J180</f>
        <v>#VALUE!</v>
      </c>
      <c r="K184" s="52" t="e">
        <f>K10+K38+K180</f>
        <v>#VALUE!</v>
      </c>
    </row>
    <row r="185" spans="1:1024" ht="24" customHeight="1" thickBot="1" x14ac:dyDescent="0.3">
      <c r="A185" s="65" t="s">
        <v>16</v>
      </c>
      <c r="B185" s="65"/>
      <c r="C185" s="65"/>
      <c r="D185" s="65"/>
      <c r="E185" s="66"/>
      <c r="F185" s="66"/>
      <c r="G185" s="66"/>
      <c r="H185" s="66"/>
      <c r="I185" s="66"/>
      <c r="J185" s="66"/>
      <c r="K185" s="16"/>
    </row>
    <row r="186" spans="1:1024" s="18" customFormat="1" ht="15" customHeight="1" x14ac:dyDescent="0.25">
      <c r="A186" s="17">
        <v>1</v>
      </c>
      <c r="B186" s="70" t="s">
        <v>17</v>
      </c>
      <c r="C186" s="70"/>
      <c r="D186" s="71" t="s">
        <v>18</v>
      </c>
      <c r="E186" s="71"/>
      <c r="F186" s="72"/>
      <c r="G186" s="72"/>
      <c r="H186" s="72"/>
      <c r="I186" s="72"/>
      <c r="J186" s="72"/>
      <c r="K186" s="72"/>
      <c r="AMJ186"/>
    </row>
    <row r="187" spans="1:1024" ht="15" customHeight="1" x14ac:dyDescent="0.25">
      <c r="A187" s="19">
        <v>2</v>
      </c>
      <c r="B187" s="67" t="s">
        <v>19</v>
      </c>
      <c r="C187" s="67"/>
      <c r="D187" s="68" t="s">
        <v>20</v>
      </c>
      <c r="E187" s="68"/>
      <c r="F187" s="69"/>
      <c r="G187" s="69"/>
      <c r="H187" s="69"/>
      <c r="I187" s="69"/>
      <c r="J187" s="69"/>
      <c r="K187" s="69"/>
    </row>
    <row r="188" spans="1:1024" ht="15" customHeight="1" x14ac:dyDescent="0.25">
      <c r="A188" s="19">
        <v>3</v>
      </c>
      <c r="B188" s="67" t="s">
        <v>21</v>
      </c>
      <c r="C188" s="67"/>
      <c r="D188" s="68" t="s">
        <v>22</v>
      </c>
      <c r="E188" s="68"/>
      <c r="F188" s="69"/>
      <c r="G188" s="69"/>
      <c r="H188" s="69"/>
      <c r="I188" s="69"/>
      <c r="J188" s="69"/>
      <c r="K188" s="69"/>
    </row>
    <row r="189" spans="1:1024" s="20" customFormat="1" ht="15" customHeight="1" x14ac:dyDescent="0.25">
      <c r="A189" s="19">
        <v>4</v>
      </c>
      <c r="B189" s="67" t="s">
        <v>23</v>
      </c>
      <c r="C189" s="67"/>
      <c r="D189" s="68" t="s">
        <v>24</v>
      </c>
      <c r="E189" s="68"/>
      <c r="F189" s="69"/>
      <c r="G189" s="69"/>
      <c r="H189" s="69"/>
      <c r="I189" s="69"/>
      <c r="J189" s="69"/>
      <c r="K189" s="69"/>
      <c r="AMJ189"/>
    </row>
    <row r="190" spans="1:1024" s="20" customFormat="1" ht="15" customHeight="1" x14ac:dyDescent="0.25">
      <c r="A190" s="19">
        <v>5</v>
      </c>
      <c r="B190" s="67" t="s">
        <v>25</v>
      </c>
      <c r="C190" s="67"/>
      <c r="D190" s="68" t="s">
        <v>26</v>
      </c>
      <c r="E190" s="68"/>
      <c r="F190" s="69"/>
      <c r="G190" s="69"/>
      <c r="H190" s="69"/>
      <c r="I190" s="69"/>
      <c r="J190" s="69"/>
      <c r="K190" s="69"/>
      <c r="AMJ190"/>
    </row>
    <row r="191" spans="1:1024" ht="15" customHeight="1" x14ac:dyDescent="0.25">
      <c r="A191" s="19" t="s">
        <v>27</v>
      </c>
      <c r="B191" s="67" t="s">
        <v>28</v>
      </c>
      <c r="C191" s="67"/>
      <c r="D191" s="68" t="s">
        <v>29</v>
      </c>
      <c r="E191" s="68"/>
      <c r="F191" s="69"/>
      <c r="G191" s="69"/>
      <c r="H191" s="69"/>
      <c r="I191" s="69"/>
      <c r="J191" s="69"/>
      <c r="K191" s="69"/>
    </row>
    <row r="192" spans="1:1024" s="18" customFormat="1" ht="15" customHeight="1" x14ac:dyDescent="0.25">
      <c r="A192" s="19" t="s">
        <v>49</v>
      </c>
      <c r="B192" s="67" t="s">
        <v>30</v>
      </c>
      <c r="C192" s="67"/>
      <c r="D192" s="68" t="s">
        <v>31</v>
      </c>
      <c r="E192" s="68"/>
      <c r="F192" s="69"/>
      <c r="G192" s="69"/>
      <c r="H192" s="69"/>
      <c r="I192" s="69"/>
      <c r="J192" s="69"/>
      <c r="K192" s="69"/>
      <c r="AMJ192"/>
    </row>
    <row r="193" spans="1:1024" ht="15" customHeight="1" x14ac:dyDescent="0.25">
      <c r="A193" s="19" t="s">
        <v>50</v>
      </c>
      <c r="B193" s="67" t="s">
        <v>32</v>
      </c>
      <c r="C193" s="67"/>
      <c r="D193" s="68" t="s">
        <v>33</v>
      </c>
      <c r="E193" s="68"/>
      <c r="F193" s="69"/>
      <c r="G193" s="69"/>
      <c r="H193" s="69"/>
      <c r="I193" s="69"/>
      <c r="J193" s="69"/>
      <c r="K193" s="69"/>
    </row>
    <row r="194" spans="1:1024" s="20" customFormat="1" ht="32.25" customHeight="1" x14ac:dyDescent="0.25">
      <c r="A194" s="19" t="s">
        <v>51</v>
      </c>
      <c r="B194" s="67" t="s">
        <v>35</v>
      </c>
      <c r="C194" s="67"/>
      <c r="D194" s="68" t="s">
        <v>36</v>
      </c>
      <c r="E194" s="68"/>
      <c r="F194" s="69"/>
      <c r="G194" s="69"/>
      <c r="H194" s="69"/>
      <c r="I194" s="69"/>
      <c r="J194" s="69"/>
      <c r="K194" s="69"/>
      <c r="AMJ194"/>
    </row>
    <row r="195" spans="1:1024" s="20" customFormat="1" ht="15" customHeight="1" x14ac:dyDescent="0.25">
      <c r="A195" s="19" t="s">
        <v>34</v>
      </c>
      <c r="B195" s="67" t="s">
        <v>37</v>
      </c>
      <c r="C195" s="67"/>
      <c r="D195" s="68" t="s">
        <v>38</v>
      </c>
      <c r="E195" s="68"/>
      <c r="F195" s="69"/>
      <c r="G195" s="69"/>
      <c r="H195" s="69"/>
      <c r="I195" s="69"/>
      <c r="J195" s="69"/>
      <c r="K195" s="69"/>
      <c r="AMJ195"/>
    </row>
    <row r="196" spans="1:1024" s="20" customFormat="1" ht="15" customHeight="1" x14ac:dyDescent="0.25">
      <c r="A196" s="19" t="s">
        <v>52</v>
      </c>
      <c r="B196" s="67" t="s">
        <v>39</v>
      </c>
      <c r="C196" s="67"/>
      <c r="D196" s="68"/>
      <c r="E196" s="68"/>
      <c r="F196" s="69"/>
      <c r="G196" s="69"/>
      <c r="H196" s="69"/>
      <c r="I196" s="69"/>
      <c r="J196" s="69"/>
      <c r="K196" s="69"/>
      <c r="AMJ196"/>
    </row>
    <row r="197" spans="1:1024" s="20" customFormat="1" ht="15" customHeight="1" x14ac:dyDescent="0.25">
      <c r="A197" s="19" t="s">
        <v>53</v>
      </c>
      <c r="B197" s="67" t="s">
        <v>40</v>
      </c>
      <c r="C197" s="67"/>
      <c r="D197" s="68"/>
      <c r="E197" s="68"/>
      <c r="F197" s="69"/>
      <c r="G197" s="69"/>
      <c r="H197" s="69"/>
      <c r="I197" s="69"/>
      <c r="J197" s="69"/>
      <c r="K197" s="69"/>
      <c r="AMJ197"/>
    </row>
    <row r="198" spans="1:1024" s="20" customFormat="1" ht="15" customHeight="1" thickBot="1" x14ac:dyDescent="0.3">
      <c r="A198" s="21" t="s">
        <v>54</v>
      </c>
      <c r="B198" s="73" t="s">
        <v>41</v>
      </c>
      <c r="C198" s="73"/>
      <c r="D198" s="74"/>
      <c r="E198" s="74"/>
      <c r="F198" s="75"/>
      <c r="G198" s="75"/>
      <c r="H198" s="75"/>
      <c r="I198" s="75"/>
      <c r="J198" s="75"/>
      <c r="K198" s="75"/>
      <c r="AMJ198"/>
    </row>
    <row r="200" spans="1:1024" x14ac:dyDescent="0.25">
      <c r="A200" s="22"/>
      <c r="B200" s="23" t="s">
        <v>42</v>
      </c>
    </row>
  </sheetData>
  <mergeCells count="63">
    <mergeCell ref="B52:L52"/>
    <mergeCell ref="B85:L85"/>
    <mergeCell ref="B104:L104"/>
    <mergeCell ref="B151:L151"/>
    <mergeCell ref="A180:C180"/>
    <mergeCell ref="B195:C195"/>
    <mergeCell ref="D195:E195"/>
    <mergeCell ref="F195:K195"/>
    <mergeCell ref="B196:C196"/>
    <mergeCell ref="D196:E196"/>
    <mergeCell ref="F196:K196"/>
    <mergeCell ref="B194:C194"/>
    <mergeCell ref="D194:E194"/>
    <mergeCell ref="F194:K194"/>
    <mergeCell ref="B197:C197"/>
    <mergeCell ref="D197:E197"/>
    <mergeCell ref="F197:K197"/>
    <mergeCell ref="B198:C198"/>
    <mergeCell ref="D198:E198"/>
    <mergeCell ref="F198:K198"/>
    <mergeCell ref="B192:C192"/>
    <mergeCell ref="D192:E192"/>
    <mergeCell ref="F192:K192"/>
    <mergeCell ref="B193:C193"/>
    <mergeCell ref="D193:E193"/>
    <mergeCell ref="F193:K193"/>
    <mergeCell ref="D189:E189"/>
    <mergeCell ref="F189:K189"/>
    <mergeCell ref="B191:C191"/>
    <mergeCell ref="D191:E191"/>
    <mergeCell ref="F191:K191"/>
    <mergeCell ref="A184:D184"/>
    <mergeCell ref="A185:D185"/>
    <mergeCell ref="E185:J185"/>
    <mergeCell ref="B190:C190"/>
    <mergeCell ref="D190:E190"/>
    <mergeCell ref="F190:K190"/>
    <mergeCell ref="B186:C186"/>
    <mergeCell ref="D186:E186"/>
    <mergeCell ref="F186:K186"/>
    <mergeCell ref="B187:C187"/>
    <mergeCell ref="D187:E187"/>
    <mergeCell ref="F187:K187"/>
    <mergeCell ref="B188:C188"/>
    <mergeCell ref="D188:E188"/>
    <mergeCell ref="F188:K188"/>
    <mergeCell ref="B189:C189"/>
    <mergeCell ref="F6:G6"/>
    <mergeCell ref="H6:K6"/>
    <mergeCell ref="I7:K8"/>
    <mergeCell ref="A10:C10"/>
    <mergeCell ref="A38:C38"/>
    <mergeCell ref="A7:A9"/>
    <mergeCell ref="B7:B9"/>
    <mergeCell ref="C7:C9"/>
    <mergeCell ref="D7:D9"/>
    <mergeCell ref="E7:E9"/>
    <mergeCell ref="F7:H8"/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9289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ВК,Отопление 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User</cp:lastModifiedBy>
  <cp:revision>68</cp:revision>
  <cp:lastPrinted>2018-12-14T14:52:33Z</cp:lastPrinted>
  <dcterms:created xsi:type="dcterms:W3CDTF">2008-07-01T11:09:43Z</dcterms:created>
  <dcterms:modified xsi:type="dcterms:W3CDTF">2020-09-07T10:12:15Z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