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stroydir\РУК.ПРОЕКТОВ\Киселев С\все с рабочего стола\Крымская Роза С3.1-9\Тендеры\ЭМ, ЭО\3.4-3.5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СВОДНАЯ!$A$1:$K$142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J123" i="1" l="1"/>
  <c r="K123" i="1"/>
  <c r="I123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5" i="1"/>
  <c r="I86" i="1"/>
  <c r="I87" i="1"/>
  <c r="I88" i="1"/>
  <c r="I89" i="1"/>
  <c r="I90" i="1"/>
  <c r="I91" i="1"/>
  <c r="I92" i="1"/>
  <c r="I93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5" i="1"/>
  <c r="H56" i="1"/>
  <c r="H57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2" i="1"/>
  <c r="I120" i="1" l="1"/>
  <c r="H120" i="1"/>
  <c r="K120" i="1" s="1"/>
  <c r="I119" i="1"/>
  <c r="H119" i="1"/>
  <c r="K119" i="1" s="1"/>
  <c r="J119" i="1" s="1"/>
  <c r="I118" i="1"/>
  <c r="H118" i="1"/>
  <c r="K118" i="1" s="1"/>
  <c r="I117" i="1"/>
  <c r="H117" i="1"/>
  <c r="K117" i="1" s="1"/>
  <c r="I116" i="1" l="1"/>
  <c r="J118" i="1"/>
  <c r="J120" i="1"/>
  <c r="K116" i="1"/>
  <c r="J117" i="1"/>
  <c r="J116" i="1" l="1"/>
</calcChain>
</file>

<file path=xl/sharedStrings.xml><?xml version="1.0" encoding="utf-8"?>
<sst xmlns="http://schemas.openxmlformats.org/spreadsheetml/2006/main" count="379" uniqueCount="203">
  <si>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</si>
  <si>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</si>
  <si>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</si>
  <si>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</si>
  <si>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</si>
  <si>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</si>
  <si>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</si>
  <si>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</si>
  <si>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</si>
  <si>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</si>
  <si>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</si>
  <si>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</si>
  <si>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</si>
  <si>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</si>
  <si>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</si>
  <si>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</si>
  <si>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</si>
  <si>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</si>
  <si>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</si>
  <si>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</si>
  <si>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</si>
  <si>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</si>
  <si>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</si>
  <si>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</si>
  <si>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</si>
  <si>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</si>
  <si>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</si>
  <si>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</si>
  <si>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</si>
  <si>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</si>
  <si>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</si>
  <si>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</si>
  <si>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</si>
  <si>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</si>
  <si>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</si>
  <si>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</si>
  <si>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</si>
  <si>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</si>
  <si>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</si>
  <si>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</si>
  <si>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</si>
  <si>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</si>
  <si>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</si>
  <si>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</si>
  <si>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</si>
  <si>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</si>
  <si>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</si>
  <si>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</si>
  <si>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</si>
  <si>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</si>
  <si>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</si>
  <si>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</si>
  <si>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</si>
  <si>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</si>
  <si>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</si>
  <si>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</si>
  <si>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</si>
  <si>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</si>
  <si>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</si>
  <si>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</si>
  <si>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</si>
  <si>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</si>
  <si>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</si>
  <si>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</si>
  <si>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</si>
  <si>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</si>
  <si>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</si>
  <si>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м.п.</t>
  </si>
  <si>
    <t>на выполнение работ по устройству силового электрооборудования и электроосвещения</t>
  </si>
  <si>
    <t>Электрощитовые изделия</t>
  </si>
  <si>
    <t>Завод "СОЭМИ"</t>
  </si>
  <si>
    <t xml:space="preserve">Вводно-распределительное устройство на ном. Ток 250А: </t>
  </si>
  <si>
    <t xml:space="preserve">блок ввода (индивидуальная схема)                                           </t>
  </si>
  <si>
    <t>блок распределительный (индивидуальная схема)</t>
  </si>
  <si>
    <t>БВРУ-БВ-06-250 УХЛ4 IP31</t>
  </si>
  <si>
    <t>БВРУ-БР-А1-05-0-УХЛ4 IP31</t>
  </si>
  <si>
    <t>БВРУ-БВ-08-250-А УХЛ4 IP31</t>
  </si>
  <si>
    <t>БВРУ-БР-А1-08-0-УХЛ4 IP31</t>
  </si>
  <si>
    <t>Выключатель автоматический 1-пол, 4,5кА С 16А</t>
  </si>
  <si>
    <t>Выключатель автоматический 1-пол, 4,5кА С 20А</t>
  </si>
  <si>
    <t>Дифференциальный выключатель 2-пол. 20А 30mА</t>
  </si>
  <si>
    <t>ЩРн-П-24 УХЛ3 IP41</t>
  </si>
  <si>
    <t>ВД1-63 2Р</t>
  </si>
  <si>
    <t>ВА47-29</t>
  </si>
  <si>
    <t>АД12</t>
  </si>
  <si>
    <t>Щит распределительный навесной пластиковый (24 мод.) в составе:</t>
  </si>
  <si>
    <t>Устройство защитного отключения, 2-пол, 40А, 300мА</t>
  </si>
  <si>
    <t>Выключатель автоматический 1-пол. 4,5кА С 16А</t>
  </si>
  <si>
    <t>Выключатель автоматический 1-пол. 4,5кА С 20А</t>
  </si>
  <si>
    <t>Щиток этажный распределительный в составе:</t>
  </si>
  <si>
    <t>Счетчик э/энергии 1-фаз, ~220В, 5-60 А, кт 1.0, 1-тар</t>
  </si>
  <si>
    <t>ЩЭ-5-1270 36 УХЛ3</t>
  </si>
  <si>
    <t>СЕ101 R5.1 145 М6</t>
  </si>
  <si>
    <t>Выключатель автоматической 2-пол. 4,5кА С32А</t>
  </si>
  <si>
    <t>ЩЭ-6-1270 36 УХЛ3</t>
  </si>
  <si>
    <t>Выключатель автоматический 2-пол. 4,5кА С32А</t>
  </si>
  <si>
    <t>Щит металлический распределительный навесной (18 мод) в составе:</t>
  </si>
  <si>
    <t>Выключатель автоматический 3-пол. 6,0кА С 25А</t>
  </si>
  <si>
    <t>Выключатель автоматический 1-пол. 4,5кА С 6А</t>
  </si>
  <si>
    <t>Контактор модульный 2НО 230/240В 20А</t>
  </si>
  <si>
    <t>ЩРн-18з-136 УХЛ3 IP31</t>
  </si>
  <si>
    <t>ВА47-60</t>
  </si>
  <si>
    <t>КМ20-20</t>
  </si>
  <si>
    <t>Дифференциальный выключатель 2-пол. 16А 30mА</t>
  </si>
  <si>
    <t>РН-47</t>
  </si>
  <si>
    <t>Щит металлический распределительный навесной (12 мод) в составе:</t>
  </si>
  <si>
    <t>ЩРн-12з-136 УХЛ3 IP31</t>
  </si>
  <si>
    <t>Выключатель нагрузки 1-пол 20А</t>
  </si>
  <si>
    <t>Фотореле на DIN-рейку с выносным фотодатчиком 2-100/1к 20А</t>
  </si>
  <si>
    <t>ЩРн-12з-1 36 УХЛ3 IP31</t>
  </si>
  <si>
    <t>ВН-32 1Р 20</t>
  </si>
  <si>
    <t>ФРЛ-11</t>
  </si>
  <si>
    <t>Выключатель автоматический ввода 3-пол 6кА С40А</t>
  </si>
  <si>
    <t>Счетчик э/энергии 3-фаз, 3х230/400В, 5-60 А, к.т.1.0, 1-тар</t>
  </si>
  <si>
    <t>ЩУРн-3/24зо-1 36 УХЛ3</t>
  </si>
  <si>
    <t>Ящик с понижающим трансформатором ЯТП 220/36В</t>
  </si>
  <si>
    <t>ЯТП-0,25 220/36-2 36 УХЛ4 IP30</t>
  </si>
  <si>
    <t>Оборудование светотехническое</t>
  </si>
  <si>
    <t>Светильник подвесной (КЛЛ) 1х15Вт, IP52, Е27</t>
  </si>
  <si>
    <t>НСП 02-100-001</t>
  </si>
  <si>
    <t>ЖКХ-001</t>
  </si>
  <si>
    <t>Светильник рабочего освещения (LED) 1х8Вт, IP20, 5000К (встр оптико-акустический датчик)</t>
  </si>
  <si>
    <t>Светильник аварийного освещения (LED) 1х8Вт, IP20, 5000К</t>
  </si>
  <si>
    <t>ЖКХ-002</t>
  </si>
  <si>
    <t>НПП 03-100-009</t>
  </si>
  <si>
    <t>НБО 23-60-004</t>
  </si>
  <si>
    <t>Панель светодиодная (LED) 1х36Вт, IP20, 6500К</t>
  </si>
  <si>
    <t>ДВО 6560-0</t>
  </si>
  <si>
    <t>Блок аварийного питания для LED</t>
  </si>
  <si>
    <t>БАП40-1,0</t>
  </si>
  <si>
    <t>Патрон настенный</t>
  </si>
  <si>
    <t>Лампа компактно-люминисцентная 15Вт</t>
  </si>
  <si>
    <t>Светильники серии ССА аварийные эвакуационные на светодиодах, аккум 1,5ч, IP20, ~230В, класс защиты 1, с наклейкой "ВЫХОД"</t>
  </si>
  <si>
    <t>LSSA0-1001-003-K03</t>
  </si>
  <si>
    <t>Провода и кабели</t>
  </si>
  <si>
    <t>Кабель медный силовой ВВГнг(А)-LS 2х1,5мм2</t>
  </si>
  <si>
    <t>Кабель медный силовой ВВГнг(А)-LS 3х1,5мм2</t>
  </si>
  <si>
    <t>Кабель медный силовой ВВГнг(А)-LS 4х1,5мм2</t>
  </si>
  <si>
    <t>Кабель медный силовой ВВГнг(А)-LS 3х2,5мм2</t>
  </si>
  <si>
    <t>Кабель медный силовой ВВГнг(А)-LS 3х4мм2</t>
  </si>
  <si>
    <t>Кабель медный силовой ВВГнг(А)-LS 5х4мм2</t>
  </si>
  <si>
    <t>Кабель медный силовой ВВГнг(А)-LS 3х10мм2</t>
  </si>
  <si>
    <t>Кабель медный силовой ВВГнг(А)-FRLS 2х1,5мм2</t>
  </si>
  <si>
    <t>Кабель медный силовой ВВГнг(А)-FRLS 3х1,5мм2</t>
  </si>
  <si>
    <t>Кабель медный силовой ВВГнг(А)-FRLS 3х16мм2</t>
  </si>
  <si>
    <t>Кабель медный силовой ВВГнг(А)-FRLS 5х4мм2</t>
  </si>
  <si>
    <t>Провод установ повышен гибкости ПуГВ 1х10мм2</t>
  </si>
  <si>
    <t>Провод установ повышен гибкости ПуГВ 1х25мм2</t>
  </si>
  <si>
    <t>Провод установ повышен гибкости ПуГВ 1х70мм2</t>
  </si>
  <si>
    <t>Электроустановочные изделия</t>
  </si>
  <si>
    <t>Выключатель 1-кл откр.уст. 250В/10А IP44</t>
  </si>
  <si>
    <t>Выключатель 2-кл откр.уст. 250В/10А IP44</t>
  </si>
  <si>
    <t>Розетка скр.уст. с з/к 16А 250В с защ шторками</t>
  </si>
  <si>
    <t>Коробка распределительная</t>
  </si>
  <si>
    <t>Коробка установочная</t>
  </si>
  <si>
    <t>Звонок квартирный</t>
  </si>
  <si>
    <t>Кнопка звонковая</t>
  </si>
  <si>
    <t>Материалы для монтажа</t>
  </si>
  <si>
    <t>Труба ПВХ гофр ф25мм</t>
  </si>
  <si>
    <t>Труба мет ф50мм</t>
  </si>
  <si>
    <t>Лоток лестничный 100х300х3000</t>
  </si>
  <si>
    <t>Полоса стальная 40х4мм</t>
  </si>
  <si>
    <t>Держатель проводника на кровле тип FB с бетонным утяжелителем</t>
  </si>
  <si>
    <t>Огнезащитная мастика Феникс ПВУ</t>
  </si>
  <si>
    <t>Подушка огнестойкая 120х300х35</t>
  </si>
  <si>
    <t>блок распределительный (индивидуальная схема) (ВРУ-А)</t>
  </si>
  <si>
    <t>Выключатель автоматический 1-пол 4,5кА С 16А</t>
  </si>
  <si>
    <t>Независимый расцепитель</t>
  </si>
  <si>
    <t>Выключатель автоматический 3-пол 4,5кА С 16А</t>
  </si>
  <si>
    <t>СЕ300 R31 145-J</t>
  </si>
  <si>
    <t>Светильник рабочего освещения (КЛЛ) 1х15Вт, IP65, Е27, класс защиты 2</t>
  </si>
  <si>
    <t>Светильник рабочего освещения (КЛЛ) 1х15Вт, IP44, Е27, с решеткой</t>
  </si>
  <si>
    <t>Кабель медный силовой ВВГнг(А)-LS 5х6мм2</t>
  </si>
  <si>
    <t>18</t>
  </si>
  <si>
    <t>Выключатель 1-кл скр.уст. 250В/10А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</si>
  <si>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С3.4-3.5</t>
  </si>
  <si>
    <t>Щит металлический распределительный навесной (36 мод) в составе:</t>
  </si>
  <si>
    <t>Щит металлический учетно-распределительный навесной (36 мод) в составе:</t>
  </si>
  <si>
    <t>Выключатель автоматический 3-пол 6кА С 32А</t>
  </si>
  <si>
    <t>Выключатель автоматический 3-пол 6кА С 25А</t>
  </si>
  <si>
    <t>Кабель медный силовой ВВГнг(А)-LS 5х1,5мм2</t>
  </si>
  <si>
    <t>Кабель медный силовой ВВГнг(А)-LS 5х16мм2</t>
  </si>
  <si>
    <t>Провод установ повышен гибкости ПуГВ 1х4мм2</t>
  </si>
  <si>
    <t>Коробка уравнивания потенциалов</t>
  </si>
  <si>
    <t>Двустенная труба ПНД жесткая d110мм, 6м</t>
  </si>
  <si>
    <t>Крышка на лоток осно 300 L=3000</t>
  </si>
  <si>
    <t>Разделительная перегородка h100 L=2000</t>
  </si>
  <si>
    <t>Поворот лестничный на 90гр 100х300</t>
  </si>
  <si>
    <t>Крестовина лестничная 100х300</t>
  </si>
  <si>
    <t>Разветвитель лестничный Т-образный 100х300</t>
  </si>
  <si>
    <t>Комплект соединителей</t>
  </si>
  <si>
    <t>Профиль перфорированный</t>
  </si>
  <si>
    <t>Шпилька М8</t>
  </si>
  <si>
    <t>Держатель потолочный</t>
  </si>
  <si>
    <t>Гайка со стопорным буртиком М8</t>
  </si>
  <si>
    <t>Болт анкерный с гайкой М8х65</t>
  </si>
  <si>
    <t>Сталь катанка d8мм</t>
  </si>
  <si>
    <t>Огнезащитная терморасширяющаяся уплотнительная лента TPK</t>
  </si>
  <si>
    <t>ТУ 5728-006-29942052-05</t>
  </si>
  <si>
    <t>кг</t>
  </si>
  <si>
    <t>19</t>
  </si>
  <si>
    <t>20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</si>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</sst>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5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3" fillId="0" borderId="11" xfId="20" applyFont="1" applyBorder="1" applyAlignment="1" applyProtection="1">
      <alignment horizontal="center" vertical="top" wrapText="1"/>
    </xf>
    <xf numFmtId="0" fontId="21" fillId="11" borderId="4" xfId="20" applyFont="1" applyFill="1" applyBorder="1" applyAlignment="1" applyProtection="1">
      <alignment vertical="center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49" fontId="22" fillId="0" borderId="7" xfId="20" applyNumberFormat="1" applyFont="1" applyBorder="1" applyAlignment="1" applyProtection="1">
      <alignment horizontal="center" vertical="top" wrapText="1"/>
      <protection locked="0"/>
    </xf>
    <xf numFmtId="4" fontId="23" fillId="9" borderId="7" xfId="34" applyNumberFormat="1" applyFont="1" applyFill="1" applyBorder="1" applyAlignment="1" applyProtection="1">
      <alignment horizontal="left" vertical="top"/>
      <protection locked="0"/>
    </xf>
    <xf numFmtId="4" fontId="23" fillId="9" borderId="7" xfId="34" applyNumberFormat="1" applyFont="1" applyFill="1" applyBorder="1" applyAlignment="1" applyProtection="1">
      <alignment horizontal="right" vertical="top"/>
      <protection locked="0"/>
    </xf>
    <xf numFmtId="4" fontId="23" fillId="9" borderId="3" xfId="34" applyNumberFormat="1" applyFont="1" applyFill="1" applyBorder="1" applyAlignment="1" applyProtection="1">
      <alignment horizontal="right" vertical="top"/>
      <protection locked="0"/>
    </xf>
    <xf numFmtId="4" fontId="23" fillId="9" borderId="17" xfId="34" applyNumberFormat="1" applyFont="1" applyFill="1" applyBorder="1" applyAlignment="1" applyProtection="1">
      <alignment horizontal="left" vertical="top"/>
      <protection locked="0"/>
    </xf>
    <xf numFmtId="4" fontId="23" fillId="9" borderId="17" xfId="34" applyNumberFormat="1" applyFont="1" applyFill="1" applyBorder="1" applyAlignment="1" applyProtection="1">
      <alignment horizontal="right" vertical="top"/>
      <protection locked="0"/>
    </xf>
    <xf numFmtId="4" fontId="23" fillId="9" borderId="25" xfId="34" applyNumberFormat="1" applyFont="1" applyFill="1" applyBorder="1" applyAlignment="1" applyProtection="1">
      <alignment horizontal="right" vertical="top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144"/>
  <sheetViews>
    <sheetView tabSelected="1" zoomScale="75" zoomScaleNormal="75" workbookViewId="0">
      <pane xSplit="12" ySplit="9" topLeftCell="M135" activePane="bottomRight" state="frozen"/>
      <selection pane="topRight" activeCell="M1" sqref="M1"/>
      <selection pane="bottomLeft" activeCell="A18" sqref="A18"/>
      <selection pane="bottomRight" activeCell="K121" sqref="K121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19.28515625" style="3" customWidth="1"/>
    <col min="4" max="4" width="11.28515625" style="2" customWidth="1"/>
    <col min="5" max="5" width="20.285156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024" ht="17.45" customHeight="1" x14ac:dyDescent="0.2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024" ht="45" customHeight="1" x14ac:dyDescent="0.25">
      <c r="A4" s="62" t="s">
        <v>175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024" ht="15" customHeight="1" x14ac:dyDescent="0.2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024" ht="36.950000000000003" customHeight="1" x14ac:dyDescent="0.25">
      <c r="A6" s="12"/>
      <c r="B6" s="12"/>
      <c r="C6" s="12"/>
      <c r="D6" s="12"/>
      <c r="E6" s="12"/>
      <c r="F6" s="64" t="s">
        <v>3</v>
      </c>
      <c r="G6" s="64"/>
      <c r="H6" s="65" t="s">
        <v>4</v>
      </c>
      <c r="I6" s="65"/>
      <c r="J6" s="65"/>
      <c r="K6" s="65"/>
    </row>
    <row r="7" spans="1:1024" ht="32.25" customHeight="1" x14ac:dyDescent="0.25">
      <c r="A7" s="69" t="s">
        <v>5</v>
      </c>
      <c r="B7" s="70" t="s">
        <v>6</v>
      </c>
      <c r="C7" s="70" t="s">
        <v>7</v>
      </c>
      <c r="D7" s="70" t="s">
        <v>8</v>
      </c>
      <c r="E7" s="71" t="s">
        <v>9</v>
      </c>
      <c r="F7" s="66" t="s">
        <v>10</v>
      </c>
      <c r="G7" s="66"/>
      <c r="H7" s="66"/>
      <c r="I7" s="67" t="s">
        <v>11</v>
      </c>
      <c r="J7" s="67"/>
      <c r="K7" s="67"/>
    </row>
    <row r="8" spans="1:1024" ht="15.75" customHeight="1" x14ac:dyDescent="0.25">
      <c r="A8" s="69"/>
      <c r="B8" s="70"/>
      <c r="C8" s="70"/>
      <c r="D8" s="70"/>
      <c r="E8" s="71"/>
      <c r="F8" s="66"/>
      <c r="G8" s="66"/>
      <c r="H8" s="66"/>
      <c r="I8" s="67"/>
      <c r="J8" s="67"/>
      <c r="K8" s="67"/>
    </row>
    <row r="9" spans="1:1024" ht="36" customHeight="1" thickBot="1" x14ac:dyDescent="0.3">
      <c r="A9" s="69"/>
      <c r="B9" s="70"/>
      <c r="C9" s="70"/>
      <c r="D9" s="70"/>
      <c r="E9" s="71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72" t="s">
        <v>69</v>
      </c>
      <c r="B10" s="73"/>
      <c r="C10" s="73"/>
      <c r="D10" s="73"/>
      <c r="E10" s="73"/>
      <c r="F10" s="52"/>
      <c r="G10" s="53"/>
      <c r="H10" s="53"/>
      <c r="I10" s="54"/>
      <c r="J10" s="54"/>
      <c r="K10" s="54"/>
      <c r="AMJ10"/>
    </row>
    <row r="11" spans="1:1024" s="15" customFormat="1" ht="21" customHeight="1" outlineLevel="3" x14ac:dyDescent="0.25">
      <c r="A11" s="25" t="s">
        <v>15</v>
      </c>
      <c r="B11" s="26" t="s">
        <v>71</v>
      </c>
      <c r="C11" s="50" t="s">
        <v>70</v>
      </c>
      <c r="D11" s="28"/>
      <c r="E11" s="29"/>
      <c r="F11" s="48"/>
      <c r="G11" s="49"/>
      <c r="H11" s="32"/>
      <c r="I11" s="32"/>
      <c r="J11" s="32"/>
      <c r="K11" s="33"/>
      <c r="AMJ11"/>
    </row>
    <row r="12" spans="1:1024" s="15" customFormat="1" ht="31.5" outlineLevel="3" x14ac:dyDescent="0.25">
      <c r="A12" s="25"/>
      <c r="B12" s="26" t="s">
        <v>72</v>
      </c>
      <c r="C12" s="50" t="s">
        <v>74</v>
      </c>
      <c r="D12" s="28" t="s">
        <v>32</v>
      </c>
      <c r="E12" s="29">
        <v>1</v>
      </c>
      <c r="F12" s="30"/>
      <c r="G12" s="31"/>
      <c r="H12" s="32">
        <f>F12+G12</f>
        <v>0</v>
      </c>
      <c r="I12" s="32">
        <f>F12*E12</f>
        <v>0</v>
      </c>
      <c r="J12" s="32">
        <f>G12*E12</f>
        <v>0</v>
      </c>
      <c r="K12" s="33">
        <f>I12+J12</f>
        <v>0</v>
      </c>
      <c r="AMJ12"/>
    </row>
    <row r="13" spans="1:1024" s="15" customFormat="1" ht="31.5" outlineLevel="3" x14ac:dyDescent="0.25">
      <c r="A13" s="25"/>
      <c r="B13" s="26" t="s">
        <v>73</v>
      </c>
      <c r="C13" s="50" t="s">
        <v>75</v>
      </c>
      <c r="D13" s="28" t="s">
        <v>32</v>
      </c>
      <c r="E13" s="29">
        <v>2</v>
      </c>
      <c r="F13" s="30"/>
      <c r="G13" s="31"/>
      <c r="H13" s="32">
        <f t="shared" ref="H13:H76" si="0">F13+G13</f>
        <v>0</v>
      </c>
      <c r="I13" s="32">
        <f t="shared" ref="I13:I76" si="1">F13*E13</f>
        <v>0</v>
      </c>
      <c r="J13" s="32">
        <f t="shared" ref="J13:J76" si="2">G13*E13</f>
        <v>0</v>
      </c>
      <c r="K13" s="33">
        <f t="shared" ref="K13:K76" si="3">I13+J13</f>
        <v>0</v>
      </c>
      <c r="AMJ13"/>
    </row>
    <row r="14" spans="1:1024" s="15" customFormat="1" ht="31.5" outlineLevel="3" x14ac:dyDescent="0.25">
      <c r="A14" s="25" t="s">
        <v>16</v>
      </c>
      <c r="B14" s="26" t="s">
        <v>71</v>
      </c>
      <c r="C14" s="50" t="s">
        <v>70</v>
      </c>
      <c r="D14" s="28"/>
      <c r="E14" s="29"/>
      <c r="F14" s="48"/>
      <c r="G14" s="49"/>
      <c r="H14" s="32">
        <f t="shared" si="0"/>
        <v>0</v>
      </c>
      <c r="I14" s="32">
        <f t="shared" si="1"/>
        <v>0</v>
      </c>
      <c r="J14" s="32">
        <f t="shared" si="2"/>
        <v>0</v>
      </c>
      <c r="K14" s="33">
        <f t="shared" si="3"/>
        <v>0</v>
      </c>
      <c r="AMJ14"/>
    </row>
    <row r="15" spans="1:1024" s="15" customFormat="1" ht="31.5" outlineLevel="3" x14ac:dyDescent="0.25">
      <c r="A15" s="25"/>
      <c r="B15" s="26" t="s">
        <v>72</v>
      </c>
      <c r="C15" s="50" t="s">
        <v>76</v>
      </c>
      <c r="D15" s="28" t="s">
        <v>32</v>
      </c>
      <c r="E15" s="29">
        <v>1</v>
      </c>
      <c r="F15" s="30"/>
      <c r="G15" s="31"/>
      <c r="H15" s="32">
        <f t="shared" si="0"/>
        <v>0</v>
      </c>
      <c r="I15" s="32">
        <f t="shared" si="1"/>
        <v>0</v>
      </c>
      <c r="J15" s="32">
        <f t="shared" si="2"/>
        <v>0</v>
      </c>
      <c r="K15" s="33">
        <f t="shared" si="3"/>
        <v>0</v>
      </c>
      <c r="AMJ15"/>
    </row>
    <row r="16" spans="1:1024" s="15" customFormat="1" ht="31.5" outlineLevel="3" x14ac:dyDescent="0.25">
      <c r="A16" s="25"/>
      <c r="B16" s="26" t="s">
        <v>165</v>
      </c>
      <c r="C16" s="50" t="s">
        <v>77</v>
      </c>
      <c r="D16" s="28" t="s">
        <v>32</v>
      </c>
      <c r="E16" s="29">
        <v>1</v>
      </c>
      <c r="F16" s="30"/>
      <c r="G16" s="31"/>
      <c r="H16" s="32">
        <f t="shared" si="0"/>
        <v>0</v>
      </c>
      <c r="I16" s="32">
        <f t="shared" si="1"/>
        <v>0</v>
      </c>
      <c r="J16" s="32">
        <f t="shared" si="2"/>
        <v>0</v>
      </c>
      <c r="K16" s="33">
        <f t="shared" si="3"/>
        <v>0</v>
      </c>
      <c r="AMJ16"/>
    </row>
    <row r="17" spans="1:1024" s="15" customFormat="1" ht="31.5" outlineLevel="3" x14ac:dyDescent="0.25">
      <c r="A17" s="25" t="s">
        <v>17</v>
      </c>
      <c r="B17" s="26" t="s">
        <v>85</v>
      </c>
      <c r="C17" s="50" t="s">
        <v>81</v>
      </c>
      <c r="D17" s="28"/>
      <c r="E17" s="29">
        <v>27</v>
      </c>
      <c r="F17" s="30"/>
      <c r="G17" s="31"/>
      <c r="H17" s="32">
        <f t="shared" si="0"/>
        <v>0</v>
      </c>
      <c r="I17" s="32">
        <f t="shared" si="1"/>
        <v>0</v>
      </c>
      <c r="J17" s="32">
        <f t="shared" si="2"/>
        <v>0</v>
      </c>
      <c r="K17" s="33">
        <f t="shared" si="3"/>
        <v>0</v>
      </c>
      <c r="AMJ17"/>
    </row>
    <row r="18" spans="1:1024" s="15" customFormat="1" outlineLevel="3" x14ac:dyDescent="0.25">
      <c r="A18" s="25"/>
      <c r="B18" s="26" t="s">
        <v>86</v>
      </c>
      <c r="C18" s="50" t="s">
        <v>82</v>
      </c>
      <c r="D18" s="28" t="s">
        <v>32</v>
      </c>
      <c r="E18" s="29">
        <v>1</v>
      </c>
      <c r="F18" s="48"/>
      <c r="G18" s="49"/>
      <c r="H18" s="32">
        <f t="shared" si="0"/>
        <v>0</v>
      </c>
      <c r="I18" s="32">
        <f t="shared" si="1"/>
        <v>0</v>
      </c>
      <c r="J18" s="32">
        <f t="shared" si="2"/>
        <v>0</v>
      </c>
      <c r="K18" s="33">
        <f t="shared" si="3"/>
        <v>0</v>
      </c>
      <c r="AMJ18"/>
    </row>
    <row r="19" spans="1:1024" s="15" customFormat="1" outlineLevel="3" x14ac:dyDescent="0.25">
      <c r="A19" s="25"/>
      <c r="B19" s="26" t="s">
        <v>78</v>
      </c>
      <c r="C19" s="50" t="s">
        <v>83</v>
      </c>
      <c r="D19" s="28" t="s">
        <v>32</v>
      </c>
      <c r="E19" s="29">
        <v>1</v>
      </c>
      <c r="F19" s="48"/>
      <c r="G19" s="49"/>
      <c r="H19" s="32">
        <f t="shared" si="0"/>
        <v>0</v>
      </c>
      <c r="I19" s="32">
        <f t="shared" si="1"/>
        <v>0</v>
      </c>
      <c r="J19" s="32">
        <f t="shared" si="2"/>
        <v>0</v>
      </c>
      <c r="K19" s="33">
        <f t="shared" si="3"/>
        <v>0</v>
      </c>
      <c r="AMJ19"/>
    </row>
    <row r="20" spans="1:1024" s="15" customFormat="1" outlineLevel="3" x14ac:dyDescent="0.25">
      <c r="A20" s="25"/>
      <c r="B20" s="26" t="s">
        <v>79</v>
      </c>
      <c r="C20" s="50" t="s">
        <v>83</v>
      </c>
      <c r="D20" s="28" t="s">
        <v>32</v>
      </c>
      <c r="E20" s="29">
        <v>1</v>
      </c>
      <c r="F20" s="48"/>
      <c r="G20" s="49"/>
      <c r="H20" s="32">
        <f t="shared" si="0"/>
        <v>0</v>
      </c>
      <c r="I20" s="32">
        <f t="shared" si="1"/>
        <v>0</v>
      </c>
      <c r="J20" s="32">
        <f t="shared" si="2"/>
        <v>0</v>
      </c>
      <c r="K20" s="33">
        <f t="shared" si="3"/>
        <v>0</v>
      </c>
      <c r="AMJ20"/>
    </row>
    <row r="21" spans="1:1024" s="15" customFormat="1" outlineLevel="3" x14ac:dyDescent="0.25">
      <c r="A21" s="25"/>
      <c r="B21" s="26" t="s">
        <v>80</v>
      </c>
      <c r="C21" s="50" t="s">
        <v>84</v>
      </c>
      <c r="D21" s="28" t="s">
        <v>32</v>
      </c>
      <c r="E21" s="29">
        <v>2</v>
      </c>
      <c r="F21" s="48"/>
      <c r="G21" s="49"/>
      <c r="H21" s="32">
        <f t="shared" si="0"/>
        <v>0</v>
      </c>
      <c r="I21" s="32">
        <f t="shared" si="1"/>
        <v>0</v>
      </c>
      <c r="J21" s="32">
        <f t="shared" si="2"/>
        <v>0</v>
      </c>
      <c r="K21" s="33">
        <f t="shared" si="3"/>
        <v>0</v>
      </c>
      <c r="AMJ21"/>
    </row>
    <row r="22" spans="1:1024" s="15" customFormat="1" ht="31.5" outlineLevel="3" x14ac:dyDescent="0.25">
      <c r="A22" s="25" t="s">
        <v>19</v>
      </c>
      <c r="B22" s="26" t="s">
        <v>89</v>
      </c>
      <c r="C22" s="50" t="s">
        <v>91</v>
      </c>
      <c r="D22" s="28" t="s">
        <v>32</v>
      </c>
      <c r="E22" s="28">
        <v>3</v>
      </c>
      <c r="F22" s="30"/>
      <c r="G22" s="31"/>
      <c r="H22" s="32">
        <f t="shared" si="0"/>
        <v>0</v>
      </c>
      <c r="I22" s="32">
        <f t="shared" si="1"/>
        <v>0</v>
      </c>
      <c r="J22" s="32">
        <f t="shared" si="2"/>
        <v>0</v>
      </c>
      <c r="K22" s="33">
        <f t="shared" si="3"/>
        <v>0</v>
      </c>
      <c r="AMJ22"/>
    </row>
    <row r="23" spans="1:1024" s="15" customFormat="1" outlineLevel="3" x14ac:dyDescent="0.25">
      <c r="A23" s="25"/>
      <c r="B23" s="26" t="s">
        <v>95</v>
      </c>
      <c r="C23" s="50" t="s">
        <v>83</v>
      </c>
      <c r="D23" s="28" t="s">
        <v>32</v>
      </c>
      <c r="E23" s="28">
        <v>2</v>
      </c>
      <c r="F23" s="48"/>
      <c r="G23" s="49"/>
      <c r="H23" s="32">
        <f t="shared" si="0"/>
        <v>0</v>
      </c>
      <c r="I23" s="32">
        <f t="shared" si="1"/>
        <v>0</v>
      </c>
      <c r="J23" s="32">
        <f t="shared" si="2"/>
        <v>0</v>
      </c>
      <c r="K23" s="33">
        <f t="shared" si="3"/>
        <v>0</v>
      </c>
      <c r="AMJ23"/>
    </row>
    <row r="24" spans="1:1024" s="15" customFormat="1" ht="31.5" outlineLevel="3" x14ac:dyDescent="0.25">
      <c r="A24" s="25"/>
      <c r="B24" s="26" t="s">
        <v>90</v>
      </c>
      <c r="C24" s="50" t="s">
        <v>92</v>
      </c>
      <c r="D24" s="28" t="s">
        <v>32</v>
      </c>
      <c r="E24" s="28">
        <v>2</v>
      </c>
      <c r="F24" s="48"/>
      <c r="G24" s="49"/>
      <c r="H24" s="32">
        <f t="shared" si="0"/>
        <v>0</v>
      </c>
      <c r="I24" s="32">
        <f t="shared" si="1"/>
        <v>0</v>
      </c>
      <c r="J24" s="32">
        <f t="shared" si="2"/>
        <v>0</v>
      </c>
      <c r="K24" s="33">
        <f t="shared" si="3"/>
        <v>0</v>
      </c>
      <c r="AMJ24"/>
    </row>
    <row r="25" spans="1:1024" s="15" customFormat="1" ht="31.5" outlineLevel="3" x14ac:dyDescent="0.25">
      <c r="A25" s="25" t="s">
        <v>20</v>
      </c>
      <c r="B25" s="26" t="s">
        <v>89</v>
      </c>
      <c r="C25" s="50" t="s">
        <v>94</v>
      </c>
      <c r="D25" s="28" t="s">
        <v>32</v>
      </c>
      <c r="E25" s="51">
        <v>7</v>
      </c>
      <c r="F25" s="30"/>
      <c r="G25" s="31"/>
      <c r="H25" s="32">
        <f t="shared" si="0"/>
        <v>0</v>
      </c>
      <c r="I25" s="32">
        <f t="shared" si="1"/>
        <v>0</v>
      </c>
      <c r="J25" s="32">
        <f t="shared" si="2"/>
        <v>0</v>
      </c>
      <c r="K25" s="33">
        <f t="shared" si="3"/>
        <v>0</v>
      </c>
      <c r="AMJ25"/>
    </row>
    <row r="26" spans="1:1024" s="15" customFormat="1" outlineLevel="3" x14ac:dyDescent="0.25">
      <c r="A26" s="25"/>
      <c r="B26" s="26" t="s">
        <v>93</v>
      </c>
      <c r="C26" s="50" t="s">
        <v>83</v>
      </c>
      <c r="D26" s="28" t="s">
        <v>32</v>
      </c>
      <c r="E26" s="51">
        <v>3</v>
      </c>
      <c r="F26" s="48"/>
      <c r="G26" s="49"/>
      <c r="H26" s="32">
        <f t="shared" si="0"/>
        <v>0</v>
      </c>
      <c r="I26" s="32">
        <f t="shared" si="1"/>
        <v>0</v>
      </c>
      <c r="J26" s="32">
        <f t="shared" si="2"/>
        <v>0</v>
      </c>
      <c r="K26" s="33">
        <f t="shared" si="3"/>
        <v>0</v>
      </c>
      <c r="AMJ26"/>
    </row>
    <row r="27" spans="1:1024" s="15" customFormat="1" ht="31.5" outlineLevel="3" x14ac:dyDescent="0.25">
      <c r="A27" s="25"/>
      <c r="B27" s="26" t="s">
        <v>90</v>
      </c>
      <c r="C27" s="50" t="s">
        <v>92</v>
      </c>
      <c r="D27" s="28" t="s">
        <v>32</v>
      </c>
      <c r="E27" s="51">
        <v>3</v>
      </c>
      <c r="F27" s="48"/>
      <c r="G27" s="49"/>
      <c r="H27" s="32">
        <f t="shared" si="0"/>
        <v>0</v>
      </c>
      <c r="I27" s="32">
        <f t="shared" si="1"/>
        <v>0</v>
      </c>
      <c r="J27" s="32">
        <f t="shared" si="2"/>
        <v>0</v>
      </c>
      <c r="K27" s="33">
        <f t="shared" si="3"/>
        <v>0</v>
      </c>
      <c r="AMJ27"/>
    </row>
    <row r="28" spans="1:1024" s="15" customFormat="1" ht="31.5" outlineLevel="3" x14ac:dyDescent="0.25">
      <c r="A28" s="25" t="s">
        <v>22</v>
      </c>
      <c r="B28" s="26" t="s">
        <v>176</v>
      </c>
      <c r="C28" s="50" t="s">
        <v>100</v>
      </c>
      <c r="D28" s="28" t="s">
        <v>32</v>
      </c>
      <c r="E28" s="51">
        <v>1</v>
      </c>
      <c r="F28" s="30"/>
      <c r="G28" s="31"/>
      <c r="H28" s="32">
        <f t="shared" si="0"/>
        <v>0</v>
      </c>
      <c r="I28" s="32">
        <f t="shared" si="1"/>
        <v>0</v>
      </c>
      <c r="J28" s="32">
        <f t="shared" si="2"/>
        <v>0</v>
      </c>
      <c r="K28" s="33">
        <f t="shared" si="3"/>
        <v>0</v>
      </c>
      <c r="AMJ28"/>
    </row>
    <row r="29" spans="1:1024" s="15" customFormat="1" outlineLevel="3" x14ac:dyDescent="0.25">
      <c r="A29" s="25"/>
      <c r="B29" s="26" t="s">
        <v>97</v>
      </c>
      <c r="C29" s="50" t="s">
        <v>101</v>
      </c>
      <c r="D29" s="28" t="s">
        <v>32</v>
      </c>
      <c r="E29" s="51">
        <v>1</v>
      </c>
      <c r="F29" s="48"/>
      <c r="G29" s="49"/>
      <c r="H29" s="32">
        <f t="shared" si="0"/>
        <v>0</v>
      </c>
      <c r="I29" s="32">
        <f t="shared" si="1"/>
        <v>0</v>
      </c>
      <c r="J29" s="32">
        <f t="shared" si="2"/>
        <v>0</v>
      </c>
      <c r="K29" s="33">
        <f t="shared" si="3"/>
        <v>0</v>
      </c>
      <c r="AMJ29"/>
    </row>
    <row r="30" spans="1:1024" s="15" customFormat="1" outlineLevel="3" x14ac:dyDescent="0.25">
      <c r="A30" s="25"/>
      <c r="B30" s="26" t="s">
        <v>87</v>
      </c>
      <c r="C30" s="50" t="s">
        <v>83</v>
      </c>
      <c r="D30" s="28" t="s">
        <v>32</v>
      </c>
      <c r="E30" s="51">
        <v>12</v>
      </c>
      <c r="F30" s="48"/>
      <c r="G30" s="49"/>
      <c r="H30" s="32">
        <f t="shared" si="0"/>
        <v>0</v>
      </c>
      <c r="I30" s="32">
        <f t="shared" si="1"/>
        <v>0</v>
      </c>
      <c r="J30" s="32">
        <f t="shared" si="2"/>
        <v>0</v>
      </c>
      <c r="K30" s="33">
        <f t="shared" si="3"/>
        <v>0</v>
      </c>
      <c r="AMJ30"/>
    </row>
    <row r="31" spans="1:1024" s="15" customFormat="1" outlineLevel="3" x14ac:dyDescent="0.25">
      <c r="A31" s="25"/>
      <c r="B31" s="26" t="s">
        <v>98</v>
      </c>
      <c r="C31" s="50" t="s">
        <v>83</v>
      </c>
      <c r="D31" s="28" t="s">
        <v>32</v>
      </c>
      <c r="E31" s="51">
        <v>1</v>
      </c>
      <c r="F31" s="48"/>
      <c r="G31" s="49"/>
      <c r="H31" s="32">
        <f t="shared" si="0"/>
        <v>0</v>
      </c>
      <c r="I31" s="32">
        <f t="shared" si="1"/>
        <v>0</v>
      </c>
      <c r="J31" s="32">
        <f t="shared" si="2"/>
        <v>0</v>
      </c>
      <c r="K31" s="33">
        <f t="shared" si="3"/>
        <v>0</v>
      </c>
      <c r="AMJ31"/>
    </row>
    <row r="32" spans="1:1024" s="15" customFormat="1" outlineLevel="3" x14ac:dyDescent="0.25">
      <c r="A32" s="25"/>
      <c r="B32" s="26" t="s">
        <v>99</v>
      </c>
      <c r="C32" s="50" t="s">
        <v>102</v>
      </c>
      <c r="D32" s="28" t="s">
        <v>32</v>
      </c>
      <c r="E32" s="51">
        <v>5</v>
      </c>
      <c r="F32" s="48"/>
      <c r="G32" s="49"/>
      <c r="H32" s="32">
        <f t="shared" si="0"/>
        <v>0</v>
      </c>
      <c r="I32" s="32">
        <f t="shared" si="1"/>
        <v>0</v>
      </c>
      <c r="J32" s="32">
        <f t="shared" si="2"/>
        <v>0</v>
      </c>
      <c r="K32" s="33">
        <f t="shared" si="3"/>
        <v>0</v>
      </c>
      <c r="AMJ32"/>
    </row>
    <row r="33" spans="1:1024" s="15" customFormat="1" ht="31.5" outlineLevel="3" x14ac:dyDescent="0.25">
      <c r="A33" s="25" t="s">
        <v>23</v>
      </c>
      <c r="B33" s="26" t="s">
        <v>105</v>
      </c>
      <c r="C33" s="50" t="s">
        <v>100</v>
      </c>
      <c r="D33" s="28" t="s">
        <v>32</v>
      </c>
      <c r="E33" s="51">
        <v>2</v>
      </c>
      <c r="F33" s="30"/>
      <c r="G33" s="31"/>
      <c r="H33" s="32">
        <f t="shared" si="0"/>
        <v>0</v>
      </c>
      <c r="I33" s="32">
        <f t="shared" si="1"/>
        <v>0</v>
      </c>
      <c r="J33" s="32">
        <f t="shared" si="2"/>
        <v>0</v>
      </c>
      <c r="K33" s="33">
        <f t="shared" si="3"/>
        <v>0</v>
      </c>
      <c r="AMJ33"/>
    </row>
    <row r="34" spans="1:1024" s="15" customFormat="1" outlineLevel="3" x14ac:dyDescent="0.25">
      <c r="A34" s="25"/>
      <c r="B34" s="26" t="s">
        <v>97</v>
      </c>
      <c r="C34" s="50" t="s">
        <v>101</v>
      </c>
      <c r="D34" s="28" t="s">
        <v>32</v>
      </c>
      <c r="E34" s="51">
        <v>1</v>
      </c>
      <c r="F34" s="48"/>
      <c r="G34" s="49"/>
      <c r="H34" s="32">
        <f t="shared" si="0"/>
        <v>0</v>
      </c>
      <c r="I34" s="32">
        <f t="shared" si="1"/>
        <v>0</v>
      </c>
      <c r="J34" s="32">
        <f t="shared" si="2"/>
        <v>0</v>
      </c>
      <c r="K34" s="33">
        <f t="shared" si="3"/>
        <v>0</v>
      </c>
      <c r="AMJ34"/>
    </row>
    <row r="35" spans="1:1024" s="15" customFormat="1" outlineLevel="3" x14ac:dyDescent="0.25">
      <c r="A35" s="25"/>
      <c r="B35" s="26" t="s">
        <v>80</v>
      </c>
      <c r="C35" s="50" t="s">
        <v>84</v>
      </c>
      <c r="D35" s="28" t="s">
        <v>32</v>
      </c>
      <c r="E35" s="29">
        <v>1</v>
      </c>
      <c r="F35" s="48"/>
      <c r="G35" s="49"/>
      <c r="H35" s="32">
        <f t="shared" si="0"/>
        <v>0</v>
      </c>
      <c r="I35" s="32">
        <f t="shared" si="1"/>
        <v>0</v>
      </c>
      <c r="J35" s="32">
        <f t="shared" si="2"/>
        <v>0</v>
      </c>
      <c r="K35" s="33">
        <f t="shared" si="3"/>
        <v>0</v>
      </c>
      <c r="AMJ35"/>
    </row>
    <row r="36" spans="1:1024" s="15" customFormat="1" outlineLevel="3" x14ac:dyDescent="0.25">
      <c r="A36" s="25"/>
      <c r="B36" s="26" t="s">
        <v>87</v>
      </c>
      <c r="C36" s="50" t="s">
        <v>83</v>
      </c>
      <c r="D36" s="28" t="s">
        <v>32</v>
      </c>
      <c r="E36" s="29">
        <v>2</v>
      </c>
      <c r="F36" s="48"/>
      <c r="G36" s="49"/>
      <c r="H36" s="32">
        <f t="shared" si="0"/>
        <v>0</v>
      </c>
      <c r="I36" s="32">
        <f t="shared" si="1"/>
        <v>0</v>
      </c>
      <c r="J36" s="32">
        <f t="shared" si="2"/>
        <v>0</v>
      </c>
      <c r="K36" s="33">
        <f t="shared" si="3"/>
        <v>0</v>
      </c>
      <c r="AMJ36"/>
    </row>
    <row r="37" spans="1:1024" s="15" customFormat="1" ht="31.5" outlineLevel="3" x14ac:dyDescent="0.25">
      <c r="A37" s="25" t="s">
        <v>24</v>
      </c>
      <c r="B37" s="26" t="s">
        <v>96</v>
      </c>
      <c r="C37" s="50" t="s">
        <v>106</v>
      </c>
      <c r="D37" s="28" t="s">
        <v>32</v>
      </c>
      <c r="E37" s="29">
        <v>1</v>
      </c>
      <c r="F37" s="30"/>
      <c r="G37" s="31"/>
      <c r="H37" s="32">
        <f t="shared" si="0"/>
        <v>0</v>
      </c>
      <c r="I37" s="32">
        <f t="shared" si="1"/>
        <v>0</v>
      </c>
      <c r="J37" s="32">
        <f t="shared" si="2"/>
        <v>0</v>
      </c>
      <c r="K37" s="33">
        <f t="shared" si="3"/>
        <v>0</v>
      </c>
      <c r="AMJ37"/>
    </row>
    <row r="38" spans="1:1024" s="15" customFormat="1" outlineLevel="3" x14ac:dyDescent="0.25">
      <c r="A38" s="25"/>
      <c r="B38" s="26" t="s">
        <v>97</v>
      </c>
      <c r="C38" s="50" t="s">
        <v>101</v>
      </c>
      <c r="D38" s="28" t="s">
        <v>32</v>
      </c>
      <c r="E38" s="29">
        <v>1</v>
      </c>
      <c r="F38" s="48"/>
      <c r="G38" s="49"/>
      <c r="H38" s="32">
        <f t="shared" si="0"/>
        <v>0</v>
      </c>
      <c r="I38" s="32">
        <f t="shared" si="1"/>
        <v>0</v>
      </c>
      <c r="J38" s="32">
        <f t="shared" si="2"/>
        <v>0</v>
      </c>
      <c r="K38" s="33">
        <f t="shared" si="3"/>
        <v>0</v>
      </c>
      <c r="AMJ38"/>
    </row>
    <row r="39" spans="1:1024" s="15" customFormat="1" outlineLevel="3" x14ac:dyDescent="0.25">
      <c r="A39" s="25"/>
      <c r="B39" s="26" t="s">
        <v>88</v>
      </c>
      <c r="C39" s="50" t="s">
        <v>101</v>
      </c>
      <c r="D39" s="28" t="s">
        <v>32</v>
      </c>
      <c r="E39" s="29">
        <v>2</v>
      </c>
      <c r="F39" s="48"/>
      <c r="G39" s="49"/>
      <c r="H39" s="32">
        <f t="shared" si="0"/>
        <v>0</v>
      </c>
      <c r="I39" s="32">
        <f t="shared" si="1"/>
        <v>0</v>
      </c>
      <c r="J39" s="32">
        <f t="shared" si="2"/>
        <v>0</v>
      </c>
      <c r="K39" s="33">
        <f t="shared" si="3"/>
        <v>0</v>
      </c>
      <c r="AMJ39"/>
    </row>
    <row r="40" spans="1:1024" s="15" customFormat="1" outlineLevel="3" x14ac:dyDescent="0.25">
      <c r="A40" s="25"/>
      <c r="B40" s="26" t="s">
        <v>87</v>
      </c>
      <c r="C40" s="50" t="s">
        <v>101</v>
      </c>
      <c r="D40" s="28" t="s">
        <v>32</v>
      </c>
      <c r="E40" s="29">
        <v>3</v>
      </c>
      <c r="F40" s="48"/>
      <c r="G40" s="49"/>
      <c r="H40" s="32">
        <f t="shared" si="0"/>
        <v>0</v>
      </c>
      <c r="I40" s="32">
        <f t="shared" si="1"/>
        <v>0</v>
      </c>
      <c r="J40" s="32">
        <f t="shared" si="2"/>
        <v>0</v>
      </c>
      <c r="K40" s="33">
        <f t="shared" si="3"/>
        <v>0</v>
      </c>
      <c r="AMJ40"/>
    </row>
    <row r="41" spans="1:1024" s="15" customFormat="1" outlineLevel="3" x14ac:dyDescent="0.25">
      <c r="A41" s="25"/>
      <c r="B41" s="26" t="s">
        <v>167</v>
      </c>
      <c r="C41" s="50" t="s">
        <v>104</v>
      </c>
      <c r="D41" s="28" t="s">
        <v>32</v>
      </c>
      <c r="E41" s="29">
        <v>1</v>
      </c>
      <c r="F41" s="48"/>
      <c r="G41" s="49"/>
      <c r="H41" s="32">
        <f t="shared" si="0"/>
        <v>0</v>
      </c>
      <c r="I41" s="32">
        <f t="shared" si="1"/>
        <v>0</v>
      </c>
      <c r="J41" s="32">
        <f t="shared" si="2"/>
        <v>0</v>
      </c>
      <c r="K41" s="33">
        <f t="shared" si="3"/>
        <v>0</v>
      </c>
      <c r="AMJ41"/>
    </row>
    <row r="42" spans="1:1024" s="15" customFormat="1" outlineLevel="3" x14ac:dyDescent="0.25">
      <c r="A42" s="25"/>
      <c r="B42" s="26" t="s">
        <v>103</v>
      </c>
      <c r="C42" s="50" t="s">
        <v>84</v>
      </c>
      <c r="D42" s="28" t="s">
        <v>32</v>
      </c>
      <c r="E42" s="29">
        <v>1</v>
      </c>
      <c r="F42" s="48"/>
      <c r="G42" s="49"/>
      <c r="H42" s="32">
        <f t="shared" si="0"/>
        <v>0</v>
      </c>
      <c r="I42" s="32">
        <f t="shared" si="1"/>
        <v>0</v>
      </c>
      <c r="J42" s="32">
        <f t="shared" si="2"/>
        <v>0</v>
      </c>
      <c r="K42" s="33">
        <f t="shared" si="3"/>
        <v>0</v>
      </c>
      <c r="AMJ42"/>
    </row>
    <row r="43" spans="1:1024" s="15" customFormat="1" ht="31.5" outlineLevel="3" x14ac:dyDescent="0.25">
      <c r="A43" s="25" t="s">
        <v>25</v>
      </c>
      <c r="B43" s="26" t="s">
        <v>105</v>
      </c>
      <c r="C43" s="50" t="s">
        <v>109</v>
      </c>
      <c r="D43" s="28" t="s">
        <v>32</v>
      </c>
      <c r="E43" s="29">
        <v>1</v>
      </c>
      <c r="F43" s="30"/>
      <c r="G43" s="31"/>
      <c r="H43" s="32">
        <f t="shared" si="0"/>
        <v>0</v>
      </c>
      <c r="I43" s="32">
        <f t="shared" si="1"/>
        <v>0</v>
      </c>
      <c r="J43" s="32">
        <f t="shared" si="2"/>
        <v>0</v>
      </c>
      <c r="K43" s="33">
        <f t="shared" si="3"/>
        <v>0</v>
      </c>
      <c r="AMJ43"/>
    </row>
    <row r="44" spans="1:1024" s="15" customFormat="1" outlineLevel="3" x14ac:dyDescent="0.25">
      <c r="A44" s="25"/>
      <c r="B44" s="26" t="s">
        <v>107</v>
      </c>
      <c r="C44" s="50" t="s">
        <v>110</v>
      </c>
      <c r="D44" s="28" t="s">
        <v>32</v>
      </c>
      <c r="E44" s="29">
        <v>5</v>
      </c>
      <c r="F44" s="48"/>
      <c r="G44" s="49"/>
      <c r="H44" s="32">
        <f t="shared" si="0"/>
        <v>0</v>
      </c>
      <c r="I44" s="32">
        <f t="shared" si="1"/>
        <v>0</v>
      </c>
      <c r="J44" s="32">
        <f t="shared" si="2"/>
        <v>0</v>
      </c>
      <c r="K44" s="33">
        <f t="shared" si="3"/>
        <v>0</v>
      </c>
      <c r="AMJ44"/>
    </row>
    <row r="45" spans="1:1024" s="15" customFormat="1" ht="31.5" outlineLevel="3" x14ac:dyDescent="0.25">
      <c r="A45" s="25"/>
      <c r="B45" s="26" t="s">
        <v>108</v>
      </c>
      <c r="C45" s="50" t="s">
        <v>111</v>
      </c>
      <c r="D45" s="28" t="s">
        <v>32</v>
      </c>
      <c r="E45" s="29">
        <v>1</v>
      </c>
      <c r="F45" s="48"/>
      <c r="G45" s="49"/>
      <c r="H45" s="32">
        <f t="shared" si="0"/>
        <v>0</v>
      </c>
      <c r="I45" s="32">
        <f t="shared" si="1"/>
        <v>0</v>
      </c>
      <c r="J45" s="32">
        <f t="shared" si="2"/>
        <v>0</v>
      </c>
      <c r="K45" s="33">
        <f t="shared" si="3"/>
        <v>0</v>
      </c>
      <c r="AMJ45"/>
    </row>
    <row r="46" spans="1:1024" s="15" customFormat="1" ht="31.5" outlineLevel="3" x14ac:dyDescent="0.25">
      <c r="A46" s="25" t="s">
        <v>26</v>
      </c>
      <c r="B46" s="26" t="s">
        <v>177</v>
      </c>
      <c r="C46" s="50" t="s">
        <v>114</v>
      </c>
      <c r="D46" s="28" t="s">
        <v>32</v>
      </c>
      <c r="E46" s="29">
        <v>1</v>
      </c>
      <c r="F46" s="30"/>
      <c r="G46" s="31"/>
      <c r="H46" s="32">
        <f t="shared" si="0"/>
        <v>0</v>
      </c>
      <c r="I46" s="32">
        <f t="shared" si="1"/>
        <v>0</v>
      </c>
      <c r="J46" s="32">
        <f t="shared" si="2"/>
        <v>0</v>
      </c>
      <c r="K46" s="33">
        <f t="shared" si="3"/>
        <v>0</v>
      </c>
      <c r="AMJ46"/>
    </row>
    <row r="47" spans="1:1024" s="15" customFormat="1" outlineLevel="3" x14ac:dyDescent="0.25">
      <c r="A47" s="25"/>
      <c r="B47" s="26" t="s">
        <v>112</v>
      </c>
      <c r="C47" s="50" t="s">
        <v>101</v>
      </c>
      <c r="D47" s="28" t="s">
        <v>32</v>
      </c>
      <c r="E47" s="29">
        <v>1</v>
      </c>
      <c r="F47" s="48"/>
      <c r="G47" s="49"/>
      <c r="H47" s="32">
        <f t="shared" si="0"/>
        <v>0</v>
      </c>
      <c r="I47" s="32">
        <f t="shared" si="1"/>
        <v>0</v>
      </c>
      <c r="J47" s="32">
        <f t="shared" si="2"/>
        <v>0</v>
      </c>
      <c r="K47" s="33">
        <f t="shared" si="3"/>
        <v>0</v>
      </c>
      <c r="AMJ47"/>
    </row>
    <row r="48" spans="1:1024" s="15" customFormat="1" ht="31.5" outlineLevel="3" x14ac:dyDescent="0.25">
      <c r="A48" s="25"/>
      <c r="B48" s="26" t="s">
        <v>113</v>
      </c>
      <c r="C48" s="50" t="s">
        <v>169</v>
      </c>
      <c r="D48" s="28" t="s">
        <v>32</v>
      </c>
      <c r="E48" s="29">
        <v>1</v>
      </c>
      <c r="F48" s="48"/>
      <c r="G48" s="49"/>
      <c r="H48" s="32">
        <f t="shared" si="0"/>
        <v>0</v>
      </c>
      <c r="I48" s="32">
        <f t="shared" si="1"/>
        <v>0</v>
      </c>
      <c r="J48" s="32">
        <f t="shared" si="2"/>
        <v>0</v>
      </c>
      <c r="K48" s="33">
        <f t="shared" si="3"/>
        <v>0</v>
      </c>
      <c r="AMJ48"/>
    </row>
    <row r="49" spans="1:1024" s="15" customFormat="1" outlineLevel="3" x14ac:dyDescent="0.25">
      <c r="A49" s="25"/>
      <c r="B49" s="26" t="s">
        <v>178</v>
      </c>
      <c r="C49" s="50"/>
      <c r="D49" s="28" t="s">
        <v>32</v>
      </c>
      <c r="E49" s="29">
        <v>3</v>
      </c>
      <c r="F49" s="48"/>
      <c r="G49" s="49"/>
      <c r="H49" s="32">
        <f t="shared" si="0"/>
        <v>0</v>
      </c>
      <c r="I49" s="32">
        <f t="shared" si="1"/>
        <v>0</v>
      </c>
      <c r="J49" s="32">
        <f t="shared" si="2"/>
        <v>0</v>
      </c>
      <c r="K49" s="33">
        <f t="shared" si="3"/>
        <v>0</v>
      </c>
      <c r="AMJ49"/>
    </row>
    <row r="50" spans="1:1024" s="15" customFormat="1" outlineLevel="3" x14ac:dyDescent="0.25">
      <c r="A50" s="25"/>
      <c r="B50" s="26" t="s">
        <v>179</v>
      </c>
      <c r="C50" s="50"/>
      <c r="D50" s="28" t="s">
        <v>32</v>
      </c>
      <c r="E50" s="29">
        <v>1</v>
      </c>
      <c r="F50" s="48"/>
      <c r="G50" s="49"/>
      <c r="H50" s="32">
        <f t="shared" si="0"/>
        <v>0</v>
      </c>
      <c r="I50" s="32">
        <f t="shared" si="1"/>
        <v>0</v>
      </c>
      <c r="J50" s="32">
        <f t="shared" si="2"/>
        <v>0</v>
      </c>
      <c r="K50" s="33">
        <f t="shared" si="3"/>
        <v>0</v>
      </c>
      <c r="AMJ50"/>
    </row>
    <row r="51" spans="1:1024" s="15" customFormat="1" outlineLevel="3" x14ac:dyDescent="0.25">
      <c r="A51" s="25"/>
      <c r="B51" s="26" t="s">
        <v>168</v>
      </c>
      <c r="C51" s="50"/>
      <c r="D51" s="28" t="s">
        <v>32</v>
      </c>
      <c r="E51" s="29">
        <v>1</v>
      </c>
      <c r="F51" s="48"/>
      <c r="G51" s="49"/>
      <c r="H51" s="32">
        <f t="shared" si="0"/>
        <v>0</v>
      </c>
      <c r="I51" s="32">
        <f t="shared" si="1"/>
        <v>0</v>
      </c>
      <c r="J51" s="32">
        <f t="shared" si="2"/>
        <v>0</v>
      </c>
      <c r="K51" s="33">
        <f t="shared" si="3"/>
        <v>0</v>
      </c>
      <c r="AMJ51"/>
    </row>
    <row r="52" spans="1:1024" s="15" customFormat="1" outlineLevel="3" x14ac:dyDescent="0.25">
      <c r="A52" s="25"/>
      <c r="B52" s="26" t="s">
        <v>166</v>
      </c>
      <c r="C52" s="50"/>
      <c r="D52" s="28" t="s">
        <v>32</v>
      </c>
      <c r="E52" s="29">
        <v>8</v>
      </c>
      <c r="F52" s="48"/>
      <c r="G52" s="49"/>
      <c r="H52" s="32">
        <f t="shared" si="0"/>
        <v>0</v>
      </c>
      <c r="I52" s="32">
        <f t="shared" si="1"/>
        <v>0</v>
      </c>
      <c r="J52" s="32">
        <f t="shared" si="2"/>
        <v>0</v>
      </c>
      <c r="K52" s="33">
        <f t="shared" si="3"/>
        <v>0</v>
      </c>
      <c r="AMJ52"/>
    </row>
    <row r="53" spans="1:1024" s="15" customFormat="1" ht="32.25" outlineLevel="3" thickBot="1" x14ac:dyDescent="0.3">
      <c r="A53" s="25" t="s">
        <v>28</v>
      </c>
      <c r="B53" s="26" t="s">
        <v>115</v>
      </c>
      <c r="C53" s="50" t="s">
        <v>116</v>
      </c>
      <c r="D53" s="28" t="s">
        <v>32</v>
      </c>
      <c r="E53" s="29">
        <v>2</v>
      </c>
      <c r="F53" s="30"/>
      <c r="G53" s="31"/>
      <c r="H53" s="32">
        <f t="shared" si="0"/>
        <v>0</v>
      </c>
      <c r="I53" s="32">
        <f t="shared" si="1"/>
        <v>0</v>
      </c>
      <c r="J53" s="32">
        <f t="shared" si="2"/>
        <v>0</v>
      </c>
      <c r="K53" s="33">
        <f t="shared" si="3"/>
        <v>0</v>
      </c>
      <c r="AMJ53"/>
    </row>
    <row r="54" spans="1:1024" s="15" customFormat="1" ht="16.5" customHeight="1" outlineLevel="3" thickBot="1" x14ac:dyDescent="0.3">
      <c r="A54" s="72" t="s">
        <v>117</v>
      </c>
      <c r="B54" s="73"/>
      <c r="C54" s="73"/>
      <c r="D54" s="73"/>
      <c r="E54" s="73"/>
      <c r="F54" s="52"/>
      <c r="G54" s="53"/>
      <c r="H54" s="53"/>
      <c r="I54" s="53"/>
      <c r="J54" s="53"/>
      <c r="K54" s="53"/>
      <c r="AMJ54"/>
    </row>
    <row r="55" spans="1:1024" s="15" customFormat="1" outlineLevel="3" x14ac:dyDescent="0.25">
      <c r="A55" s="25" t="s">
        <v>15</v>
      </c>
      <c r="B55" s="26" t="s">
        <v>118</v>
      </c>
      <c r="C55" s="27" t="s">
        <v>119</v>
      </c>
      <c r="D55" s="28" t="s">
        <v>32</v>
      </c>
      <c r="E55" s="29">
        <v>29</v>
      </c>
      <c r="F55" s="30"/>
      <c r="G55" s="31"/>
      <c r="H55" s="32">
        <f t="shared" si="0"/>
        <v>0</v>
      </c>
      <c r="I55" s="32">
        <f t="shared" si="1"/>
        <v>0</v>
      </c>
      <c r="J55" s="32">
        <f t="shared" si="2"/>
        <v>0</v>
      </c>
      <c r="K55" s="33">
        <f t="shared" si="3"/>
        <v>0</v>
      </c>
      <c r="AMJ55"/>
    </row>
    <row r="56" spans="1:1024" s="15" customFormat="1" ht="31.5" outlineLevel="3" x14ac:dyDescent="0.25">
      <c r="A56" s="25" t="s">
        <v>16</v>
      </c>
      <c r="B56" s="26" t="s">
        <v>121</v>
      </c>
      <c r="C56" s="27" t="s">
        <v>120</v>
      </c>
      <c r="D56" s="28" t="s">
        <v>32</v>
      </c>
      <c r="E56" s="29">
        <v>26</v>
      </c>
      <c r="F56" s="30"/>
      <c r="G56" s="31"/>
      <c r="H56" s="32">
        <f t="shared" si="0"/>
        <v>0</v>
      </c>
      <c r="I56" s="32">
        <f t="shared" si="1"/>
        <v>0</v>
      </c>
      <c r="J56" s="32">
        <f t="shared" si="2"/>
        <v>0</v>
      </c>
      <c r="K56" s="33">
        <f t="shared" si="3"/>
        <v>0</v>
      </c>
      <c r="AMJ56"/>
    </row>
    <row r="57" spans="1:1024" s="15" customFormat="1" ht="31.5" outlineLevel="3" x14ac:dyDescent="0.25">
      <c r="A57" s="25" t="s">
        <v>17</v>
      </c>
      <c r="B57" s="26" t="s">
        <v>122</v>
      </c>
      <c r="C57" s="27" t="s">
        <v>123</v>
      </c>
      <c r="D57" s="28" t="s">
        <v>32</v>
      </c>
      <c r="E57" s="29">
        <v>36</v>
      </c>
      <c r="F57" s="30"/>
      <c r="G57" s="31"/>
      <c r="H57" s="32">
        <f t="shared" si="0"/>
        <v>0</v>
      </c>
      <c r="I57" s="32">
        <f t="shared" si="1"/>
        <v>0</v>
      </c>
      <c r="J57" s="32">
        <f t="shared" si="2"/>
        <v>0</v>
      </c>
      <c r="K57" s="33">
        <f t="shared" si="3"/>
        <v>0</v>
      </c>
      <c r="AMJ57"/>
    </row>
    <row r="58" spans="1:1024" s="15" customFormat="1" ht="31.5" outlineLevel="3" x14ac:dyDescent="0.25">
      <c r="A58" s="25" t="s">
        <v>18</v>
      </c>
      <c r="B58" s="26" t="s">
        <v>170</v>
      </c>
      <c r="C58" s="27" t="s">
        <v>124</v>
      </c>
      <c r="D58" s="28" t="s">
        <v>32</v>
      </c>
      <c r="E58" s="29">
        <v>33</v>
      </c>
      <c r="F58" s="30"/>
      <c r="G58" s="31"/>
      <c r="H58" s="32">
        <f t="shared" si="0"/>
        <v>0</v>
      </c>
      <c r="I58" s="32">
        <f t="shared" si="1"/>
        <v>0</v>
      </c>
      <c r="J58" s="32">
        <f t="shared" si="2"/>
        <v>0</v>
      </c>
      <c r="K58" s="33">
        <f t="shared" si="3"/>
        <v>0</v>
      </c>
      <c r="AMJ58"/>
    </row>
    <row r="59" spans="1:1024" s="15" customFormat="1" ht="31.5" outlineLevel="3" x14ac:dyDescent="0.25">
      <c r="A59" s="25" t="s">
        <v>19</v>
      </c>
      <c r="B59" s="26" t="s">
        <v>171</v>
      </c>
      <c r="C59" s="27" t="s">
        <v>125</v>
      </c>
      <c r="D59" s="28" t="s">
        <v>32</v>
      </c>
      <c r="E59" s="29">
        <v>12</v>
      </c>
      <c r="F59" s="30"/>
      <c r="G59" s="31"/>
      <c r="H59" s="32">
        <f t="shared" si="0"/>
        <v>0</v>
      </c>
      <c r="I59" s="32">
        <f t="shared" si="1"/>
        <v>0</v>
      </c>
      <c r="J59" s="32">
        <f t="shared" si="2"/>
        <v>0</v>
      </c>
      <c r="K59" s="33">
        <f t="shared" si="3"/>
        <v>0</v>
      </c>
      <c r="AMJ59"/>
    </row>
    <row r="60" spans="1:1024" s="15" customFormat="1" outlineLevel="3" x14ac:dyDescent="0.25">
      <c r="A60" s="25" t="s">
        <v>20</v>
      </c>
      <c r="B60" s="26" t="s">
        <v>126</v>
      </c>
      <c r="C60" s="27" t="s">
        <v>127</v>
      </c>
      <c r="D60" s="28" t="s">
        <v>32</v>
      </c>
      <c r="E60" s="29">
        <v>4</v>
      </c>
      <c r="F60" s="30"/>
      <c r="G60" s="31"/>
      <c r="H60" s="32">
        <f t="shared" si="0"/>
        <v>0</v>
      </c>
      <c r="I60" s="32">
        <f t="shared" si="1"/>
        <v>0</v>
      </c>
      <c r="J60" s="32">
        <f t="shared" si="2"/>
        <v>0</v>
      </c>
      <c r="K60" s="33">
        <f t="shared" si="3"/>
        <v>0</v>
      </c>
      <c r="AMJ60"/>
    </row>
    <row r="61" spans="1:1024" s="15" customFormat="1" outlineLevel="3" x14ac:dyDescent="0.25">
      <c r="A61" s="25" t="s">
        <v>21</v>
      </c>
      <c r="B61" s="26" t="s">
        <v>128</v>
      </c>
      <c r="C61" s="27" t="s">
        <v>129</v>
      </c>
      <c r="D61" s="28" t="s">
        <v>32</v>
      </c>
      <c r="E61" s="29">
        <v>2</v>
      </c>
      <c r="F61" s="30"/>
      <c r="G61" s="31"/>
      <c r="H61" s="32">
        <f t="shared" si="0"/>
        <v>0</v>
      </c>
      <c r="I61" s="32">
        <f t="shared" si="1"/>
        <v>0</v>
      </c>
      <c r="J61" s="32">
        <f t="shared" si="2"/>
        <v>0</v>
      </c>
      <c r="K61" s="33">
        <f t="shared" si="3"/>
        <v>0</v>
      </c>
      <c r="AMJ61"/>
    </row>
    <row r="62" spans="1:1024" s="15" customFormat="1" outlineLevel="3" x14ac:dyDescent="0.25">
      <c r="A62" s="25" t="s">
        <v>22</v>
      </c>
      <c r="B62" s="26" t="s">
        <v>130</v>
      </c>
      <c r="C62" s="27"/>
      <c r="D62" s="28" t="s">
        <v>32</v>
      </c>
      <c r="E62" s="29">
        <v>38</v>
      </c>
      <c r="F62" s="30"/>
      <c r="G62" s="31"/>
      <c r="H62" s="32">
        <f t="shared" si="0"/>
        <v>0</v>
      </c>
      <c r="I62" s="32">
        <f t="shared" si="1"/>
        <v>0</v>
      </c>
      <c r="J62" s="32">
        <f t="shared" si="2"/>
        <v>0</v>
      </c>
      <c r="K62" s="33">
        <f t="shared" si="3"/>
        <v>0</v>
      </c>
      <c r="AMJ62"/>
    </row>
    <row r="63" spans="1:1024" s="15" customFormat="1" outlineLevel="3" x14ac:dyDescent="0.25">
      <c r="A63" s="25" t="s">
        <v>23</v>
      </c>
      <c r="B63" s="26" t="s">
        <v>131</v>
      </c>
      <c r="C63" s="27"/>
      <c r="D63" s="28" t="s">
        <v>32</v>
      </c>
      <c r="E63" s="29">
        <v>112</v>
      </c>
      <c r="F63" s="30"/>
      <c r="G63" s="31"/>
      <c r="H63" s="32">
        <f t="shared" si="0"/>
        <v>0</v>
      </c>
      <c r="I63" s="32">
        <f t="shared" si="1"/>
        <v>0</v>
      </c>
      <c r="J63" s="32">
        <f t="shared" si="2"/>
        <v>0</v>
      </c>
      <c r="K63" s="33">
        <f t="shared" si="3"/>
        <v>0</v>
      </c>
      <c r="AMJ63"/>
    </row>
    <row r="64" spans="1:1024" s="15" customFormat="1" ht="48" outlineLevel="3" thickBot="1" x14ac:dyDescent="0.3">
      <c r="A64" s="25" t="s">
        <v>24</v>
      </c>
      <c r="B64" s="26" t="s">
        <v>132</v>
      </c>
      <c r="C64" s="27" t="s">
        <v>133</v>
      </c>
      <c r="D64" s="28" t="s">
        <v>32</v>
      </c>
      <c r="E64" s="29">
        <v>20</v>
      </c>
      <c r="F64" s="30"/>
      <c r="G64" s="31"/>
      <c r="H64" s="32">
        <f t="shared" si="0"/>
        <v>0</v>
      </c>
      <c r="I64" s="32">
        <f t="shared" si="1"/>
        <v>0</v>
      </c>
      <c r="J64" s="32">
        <f t="shared" si="2"/>
        <v>0</v>
      </c>
      <c r="K64" s="33">
        <f t="shared" si="3"/>
        <v>0</v>
      </c>
      <c r="AMJ64"/>
    </row>
    <row r="65" spans="1:1024" s="15" customFormat="1" ht="16.5" customHeight="1" outlineLevel="3" thickBot="1" x14ac:dyDescent="0.3">
      <c r="A65" s="72" t="s">
        <v>134</v>
      </c>
      <c r="B65" s="73"/>
      <c r="C65" s="73"/>
      <c r="D65" s="73" t="s">
        <v>32</v>
      </c>
      <c r="E65" s="73"/>
      <c r="F65" s="52"/>
      <c r="G65" s="53"/>
      <c r="H65" s="53"/>
      <c r="I65" s="53"/>
      <c r="J65" s="53"/>
      <c r="K65" s="53"/>
      <c r="AMJ65"/>
    </row>
    <row r="66" spans="1:1024" s="15" customFormat="1" outlineLevel="3" x14ac:dyDescent="0.25">
      <c r="A66" s="25" t="s">
        <v>15</v>
      </c>
      <c r="B66" s="26" t="s">
        <v>135</v>
      </c>
      <c r="C66" s="27"/>
      <c r="D66" s="28" t="s">
        <v>67</v>
      </c>
      <c r="E66" s="29">
        <v>450</v>
      </c>
      <c r="F66" s="30"/>
      <c r="G66" s="31"/>
      <c r="H66" s="32">
        <f t="shared" si="0"/>
        <v>0</v>
      </c>
      <c r="I66" s="32">
        <f t="shared" si="1"/>
        <v>0</v>
      </c>
      <c r="J66" s="32">
        <f t="shared" si="2"/>
        <v>0</v>
      </c>
      <c r="K66" s="33">
        <f t="shared" si="3"/>
        <v>0</v>
      </c>
      <c r="AMJ66"/>
    </row>
    <row r="67" spans="1:1024" s="15" customFormat="1" outlineLevel="3" x14ac:dyDescent="0.25">
      <c r="A67" s="25" t="s">
        <v>16</v>
      </c>
      <c r="B67" s="26" t="s">
        <v>136</v>
      </c>
      <c r="C67" s="27"/>
      <c r="D67" s="28" t="s">
        <v>67</v>
      </c>
      <c r="E67" s="29">
        <v>3200</v>
      </c>
      <c r="F67" s="30"/>
      <c r="G67" s="31"/>
      <c r="H67" s="32">
        <f t="shared" si="0"/>
        <v>0</v>
      </c>
      <c r="I67" s="32">
        <f t="shared" si="1"/>
        <v>0</v>
      </c>
      <c r="J67" s="32">
        <f t="shared" si="2"/>
        <v>0</v>
      </c>
      <c r="K67" s="33">
        <f t="shared" si="3"/>
        <v>0</v>
      </c>
      <c r="AMJ67"/>
    </row>
    <row r="68" spans="1:1024" s="15" customFormat="1" outlineLevel="3" x14ac:dyDescent="0.25">
      <c r="A68" s="25" t="s">
        <v>17</v>
      </c>
      <c r="B68" s="26" t="s">
        <v>137</v>
      </c>
      <c r="C68" s="27"/>
      <c r="D68" s="28" t="s">
        <v>67</v>
      </c>
      <c r="E68" s="29">
        <v>700</v>
      </c>
      <c r="F68" s="30"/>
      <c r="G68" s="31"/>
      <c r="H68" s="32">
        <f t="shared" si="0"/>
        <v>0</v>
      </c>
      <c r="I68" s="32">
        <f t="shared" si="1"/>
        <v>0</v>
      </c>
      <c r="J68" s="32">
        <f t="shared" si="2"/>
        <v>0</v>
      </c>
      <c r="K68" s="33">
        <f t="shared" si="3"/>
        <v>0</v>
      </c>
      <c r="AMJ68"/>
    </row>
    <row r="69" spans="1:1024" s="15" customFormat="1" outlineLevel="3" x14ac:dyDescent="0.25">
      <c r="A69" s="25" t="s">
        <v>18</v>
      </c>
      <c r="B69" s="26" t="s">
        <v>180</v>
      </c>
      <c r="C69" s="27"/>
      <c r="D69" s="28" t="s">
        <v>67</v>
      </c>
      <c r="E69" s="29">
        <v>60</v>
      </c>
      <c r="F69" s="30"/>
      <c r="G69" s="31"/>
      <c r="H69" s="32">
        <f t="shared" si="0"/>
        <v>0</v>
      </c>
      <c r="I69" s="32">
        <f t="shared" si="1"/>
        <v>0</v>
      </c>
      <c r="J69" s="32">
        <f t="shared" si="2"/>
        <v>0</v>
      </c>
      <c r="K69" s="33">
        <f t="shared" si="3"/>
        <v>0</v>
      </c>
      <c r="AMJ69"/>
    </row>
    <row r="70" spans="1:1024" s="15" customFormat="1" outlineLevel="3" x14ac:dyDescent="0.25">
      <c r="A70" s="25" t="s">
        <v>19</v>
      </c>
      <c r="B70" s="26" t="s">
        <v>138</v>
      </c>
      <c r="C70" s="27"/>
      <c r="D70" s="28" t="s">
        <v>67</v>
      </c>
      <c r="E70" s="29">
        <v>3500</v>
      </c>
      <c r="F70" s="30"/>
      <c r="G70" s="31"/>
      <c r="H70" s="32">
        <f t="shared" si="0"/>
        <v>0</v>
      </c>
      <c r="I70" s="32">
        <f t="shared" si="1"/>
        <v>0</v>
      </c>
      <c r="J70" s="32">
        <f t="shared" si="2"/>
        <v>0</v>
      </c>
      <c r="K70" s="33">
        <f t="shared" si="3"/>
        <v>0</v>
      </c>
      <c r="AMJ70"/>
    </row>
    <row r="71" spans="1:1024" s="15" customFormat="1" outlineLevel="3" x14ac:dyDescent="0.25">
      <c r="A71" s="25" t="s">
        <v>20</v>
      </c>
      <c r="B71" s="26" t="s">
        <v>139</v>
      </c>
      <c r="C71" s="27"/>
      <c r="D71" s="28" t="s">
        <v>67</v>
      </c>
      <c r="E71" s="29">
        <v>1300</v>
      </c>
      <c r="F71" s="30"/>
      <c r="G71" s="31"/>
      <c r="H71" s="32">
        <f t="shared" si="0"/>
        <v>0</v>
      </c>
      <c r="I71" s="32">
        <f t="shared" si="1"/>
        <v>0</v>
      </c>
      <c r="J71" s="32">
        <f t="shared" si="2"/>
        <v>0</v>
      </c>
      <c r="K71" s="33">
        <f t="shared" si="3"/>
        <v>0</v>
      </c>
      <c r="AMJ71"/>
    </row>
    <row r="72" spans="1:1024" s="15" customFormat="1" outlineLevel="3" x14ac:dyDescent="0.25">
      <c r="A72" s="25" t="s">
        <v>21</v>
      </c>
      <c r="B72" s="26" t="s">
        <v>140</v>
      </c>
      <c r="C72" s="27"/>
      <c r="D72" s="28" t="s">
        <v>67</v>
      </c>
      <c r="E72" s="29">
        <v>600</v>
      </c>
      <c r="F72" s="30"/>
      <c r="G72" s="31"/>
      <c r="H72" s="32">
        <f t="shared" si="0"/>
        <v>0</v>
      </c>
      <c r="I72" s="32">
        <f t="shared" si="1"/>
        <v>0</v>
      </c>
      <c r="J72" s="32">
        <f t="shared" si="2"/>
        <v>0</v>
      </c>
      <c r="K72" s="33">
        <f t="shared" si="3"/>
        <v>0</v>
      </c>
      <c r="AMJ72"/>
    </row>
    <row r="73" spans="1:1024" s="15" customFormat="1" outlineLevel="3" x14ac:dyDescent="0.25">
      <c r="A73" s="25" t="s">
        <v>22</v>
      </c>
      <c r="B73" s="26" t="s">
        <v>172</v>
      </c>
      <c r="C73" s="27"/>
      <c r="D73" s="28" t="s">
        <v>67</v>
      </c>
      <c r="E73" s="29">
        <v>50</v>
      </c>
      <c r="F73" s="30"/>
      <c r="G73" s="31"/>
      <c r="H73" s="32">
        <f t="shared" si="0"/>
        <v>0</v>
      </c>
      <c r="I73" s="32">
        <f t="shared" si="1"/>
        <v>0</v>
      </c>
      <c r="J73" s="32">
        <f t="shared" si="2"/>
        <v>0</v>
      </c>
      <c r="K73" s="33">
        <f t="shared" si="3"/>
        <v>0</v>
      </c>
      <c r="AMJ73"/>
    </row>
    <row r="74" spans="1:1024" s="15" customFormat="1" outlineLevel="3" x14ac:dyDescent="0.25">
      <c r="A74" s="25" t="s">
        <v>23</v>
      </c>
      <c r="B74" s="26" t="s">
        <v>141</v>
      </c>
      <c r="C74" s="27"/>
      <c r="D74" s="28" t="s">
        <v>67</v>
      </c>
      <c r="E74" s="29">
        <v>150</v>
      </c>
      <c r="F74" s="30"/>
      <c r="G74" s="31"/>
      <c r="H74" s="32">
        <f t="shared" si="0"/>
        <v>0</v>
      </c>
      <c r="I74" s="32">
        <f t="shared" si="1"/>
        <v>0</v>
      </c>
      <c r="J74" s="32">
        <f t="shared" si="2"/>
        <v>0</v>
      </c>
      <c r="K74" s="33">
        <f t="shared" si="3"/>
        <v>0</v>
      </c>
      <c r="AMJ74"/>
    </row>
    <row r="75" spans="1:1024" s="15" customFormat="1" outlineLevel="3" x14ac:dyDescent="0.25">
      <c r="A75" s="25" t="s">
        <v>24</v>
      </c>
      <c r="B75" s="26" t="s">
        <v>181</v>
      </c>
      <c r="C75" s="27"/>
      <c r="D75" s="28" t="s">
        <v>67</v>
      </c>
      <c r="E75" s="29">
        <v>150</v>
      </c>
      <c r="F75" s="30"/>
      <c r="G75" s="31"/>
      <c r="H75" s="32">
        <f t="shared" si="0"/>
        <v>0</v>
      </c>
      <c r="I75" s="32">
        <f t="shared" si="1"/>
        <v>0</v>
      </c>
      <c r="J75" s="32">
        <f t="shared" si="2"/>
        <v>0</v>
      </c>
      <c r="K75" s="33">
        <f t="shared" si="3"/>
        <v>0</v>
      </c>
      <c r="AMJ75"/>
    </row>
    <row r="76" spans="1:1024" s="15" customFormat="1" outlineLevel="3" x14ac:dyDescent="0.25">
      <c r="A76" s="25" t="s">
        <v>25</v>
      </c>
      <c r="B76" s="26" t="s">
        <v>142</v>
      </c>
      <c r="C76" s="27"/>
      <c r="D76" s="28" t="s">
        <v>67</v>
      </c>
      <c r="E76" s="29">
        <v>60</v>
      </c>
      <c r="F76" s="30"/>
      <c r="G76" s="31"/>
      <c r="H76" s="32">
        <f t="shared" si="0"/>
        <v>0</v>
      </c>
      <c r="I76" s="32">
        <f t="shared" si="1"/>
        <v>0</v>
      </c>
      <c r="J76" s="32">
        <f t="shared" si="2"/>
        <v>0</v>
      </c>
      <c r="K76" s="33">
        <f t="shared" si="3"/>
        <v>0</v>
      </c>
      <c r="AMJ76"/>
    </row>
    <row r="77" spans="1:1024" s="15" customFormat="1" outlineLevel="3" x14ac:dyDescent="0.25">
      <c r="A77" s="25" t="s">
        <v>26</v>
      </c>
      <c r="B77" s="26" t="s">
        <v>143</v>
      </c>
      <c r="C77" s="27"/>
      <c r="D77" s="28" t="s">
        <v>67</v>
      </c>
      <c r="E77" s="29">
        <v>900</v>
      </c>
      <c r="F77" s="30"/>
      <c r="G77" s="31"/>
      <c r="H77" s="32">
        <f t="shared" ref="H77:H115" si="4">F77+G77</f>
        <v>0</v>
      </c>
      <c r="I77" s="32">
        <f t="shared" ref="I77:I115" si="5">F77*E77</f>
        <v>0</v>
      </c>
      <c r="J77" s="32">
        <f t="shared" ref="J77:J115" si="6">G77*E77</f>
        <v>0</v>
      </c>
      <c r="K77" s="33">
        <f t="shared" ref="K77:K115" si="7">I77+J77</f>
        <v>0</v>
      </c>
      <c r="AMJ77"/>
    </row>
    <row r="78" spans="1:1024" s="15" customFormat="1" outlineLevel="3" x14ac:dyDescent="0.25">
      <c r="A78" s="25" t="s">
        <v>27</v>
      </c>
      <c r="B78" s="26" t="s">
        <v>144</v>
      </c>
      <c r="C78" s="27"/>
      <c r="D78" s="28" t="s">
        <v>67</v>
      </c>
      <c r="E78" s="29">
        <v>30</v>
      </c>
      <c r="F78" s="30"/>
      <c r="G78" s="31"/>
      <c r="H78" s="32">
        <f t="shared" si="4"/>
        <v>0</v>
      </c>
      <c r="I78" s="32">
        <f t="shared" si="5"/>
        <v>0</v>
      </c>
      <c r="J78" s="32">
        <f t="shared" si="6"/>
        <v>0</v>
      </c>
      <c r="K78" s="33">
        <f t="shared" si="7"/>
        <v>0</v>
      </c>
      <c r="AMJ78"/>
    </row>
    <row r="79" spans="1:1024" s="15" customFormat="1" outlineLevel="3" x14ac:dyDescent="0.25">
      <c r="A79" s="25" t="s">
        <v>28</v>
      </c>
      <c r="B79" s="26" t="s">
        <v>145</v>
      </c>
      <c r="C79" s="27"/>
      <c r="D79" s="28" t="s">
        <v>67</v>
      </c>
      <c r="E79" s="29">
        <v>250</v>
      </c>
      <c r="F79" s="30"/>
      <c r="G79" s="31"/>
      <c r="H79" s="32">
        <f t="shared" si="4"/>
        <v>0</v>
      </c>
      <c r="I79" s="32">
        <f t="shared" si="5"/>
        <v>0</v>
      </c>
      <c r="J79" s="32">
        <f t="shared" si="6"/>
        <v>0</v>
      </c>
      <c r="K79" s="33">
        <f t="shared" si="7"/>
        <v>0</v>
      </c>
      <c r="AMJ79"/>
    </row>
    <row r="80" spans="1:1024" s="15" customFormat="1" outlineLevel="3" x14ac:dyDescent="0.25">
      <c r="A80" s="25" t="s">
        <v>29</v>
      </c>
      <c r="B80" s="26" t="s">
        <v>182</v>
      </c>
      <c r="C80" s="27"/>
      <c r="D80" s="28" t="s">
        <v>67</v>
      </c>
      <c r="E80" s="29">
        <v>500</v>
      </c>
      <c r="F80" s="30"/>
      <c r="G80" s="31"/>
      <c r="H80" s="32">
        <f t="shared" si="4"/>
        <v>0</v>
      </c>
      <c r="I80" s="32">
        <f t="shared" si="5"/>
        <v>0</v>
      </c>
      <c r="J80" s="32">
        <f t="shared" si="6"/>
        <v>0</v>
      </c>
      <c r="K80" s="33">
        <f t="shared" si="7"/>
        <v>0</v>
      </c>
      <c r="AMJ80"/>
    </row>
    <row r="81" spans="1:1024" s="15" customFormat="1" outlineLevel="3" x14ac:dyDescent="0.25">
      <c r="A81" s="25" t="s">
        <v>30</v>
      </c>
      <c r="B81" s="26" t="s">
        <v>146</v>
      </c>
      <c r="C81" s="27"/>
      <c r="D81" s="28" t="s">
        <v>67</v>
      </c>
      <c r="E81" s="29">
        <v>250</v>
      </c>
      <c r="F81" s="30"/>
      <c r="G81" s="31"/>
      <c r="H81" s="32">
        <f t="shared" si="4"/>
        <v>0</v>
      </c>
      <c r="I81" s="32">
        <f t="shared" si="5"/>
        <v>0</v>
      </c>
      <c r="J81" s="32">
        <f t="shared" si="6"/>
        <v>0</v>
      </c>
      <c r="K81" s="33">
        <f t="shared" si="7"/>
        <v>0</v>
      </c>
      <c r="AMJ81"/>
    </row>
    <row r="82" spans="1:1024" s="15" customFormat="1" outlineLevel="3" x14ac:dyDescent="0.25">
      <c r="A82" s="25" t="s">
        <v>31</v>
      </c>
      <c r="B82" s="26" t="s">
        <v>147</v>
      </c>
      <c r="C82" s="27"/>
      <c r="D82" s="28" t="s">
        <v>67</v>
      </c>
      <c r="E82" s="29">
        <v>150</v>
      </c>
      <c r="F82" s="30"/>
      <c r="G82" s="31"/>
      <c r="H82" s="32">
        <f t="shared" si="4"/>
        <v>0</v>
      </c>
      <c r="I82" s="32">
        <f t="shared" si="5"/>
        <v>0</v>
      </c>
      <c r="J82" s="32">
        <f t="shared" si="6"/>
        <v>0</v>
      </c>
      <c r="K82" s="33">
        <f t="shared" si="7"/>
        <v>0</v>
      </c>
      <c r="AMJ82"/>
    </row>
    <row r="83" spans="1:1024" s="15" customFormat="1" ht="16.5" outlineLevel="3" thickBot="1" x14ac:dyDescent="0.3">
      <c r="A83" s="25" t="s">
        <v>173</v>
      </c>
      <c r="B83" s="26" t="s">
        <v>148</v>
      </c>
      <c r="C83" s="27"/>
      <c r="D83" s="28" t="s">
        <v>67</v>
      </c>
      <c r="E83" s="29">
        <v>20</v>
      </c>
      <c r="F83" s="30"/>
      <c r="G83" s="31"/>
      <c r="H83" s="32">
        <f t="shared" si="4"/>
        <v>0</v>
      </c>
      <c r="I83" s="32">
        <f t="shared" si="5"/>
        <v>0</v>
      </c>
      <c r="J83" s="32">
        <f t="shared" si="6"/>
        <v>0</v>
      </c>
      <c r="K83" s="33">
        <f t="shared" si="7"/>
        <v>0</v>
      </c>
      <c r="AMJ83"/>
    </row>
    <row r="84" spans="1:1024" s="15" customFormat="1" ht="16.5" customHeight="1" outlineLevel="3" thickBot="1" x14ac:dyDescent="0.3">
      <c r="A84" s="72" t="s">
        <v>149</v>
      </c>
      <c r="B84" s="73"/>
      <c r="C84" s="73"/>
      <c r="D84" s="73"/>
      <c r="E84" s="73"/>
      <c r="F84" s="52"/>
      <c r="G84" s="53"/>
      <c r="H84" s="53"/>
      <c r="I84" s="53"/>
      <c r="J84" s="53"/>
      <c r="K84" s="53"/>
      <c r="AMJ84"/>
    </row>
    <row r="85" spans="1:1024" s="15" customFormat="1" outlineLevel="3" x14ac:dyDescent="0.25">
      <c r="A85" s="25" t="s">
        <v>15</v>
      </c>
      <c r="B85" s="26" t="s">
        <v>174</v>
      </c>
      <c r="C85" s="27"/>
      <c r="D85" s="28" t="s">
        <v>32</v>
      </c>
      <c r="E85" s="29">
        <v>8</v>
      </c>
      <c r="F85" s="30"/>
      <c r="G85" s="31"/>
      <c r="H85" s="32">
        <f t="shared" si="4"/>
        <v>0</v>
      </c>
      <c r="I85" s="32">
        <f t="shared" si="5"/>
        <v>0</v>
      </c>
      <c r="J85" s="32">
        <f t="shared" si="6"/>
        <v>0</v>
      </c>
      <c r="K85" s="33">
        <f t="shared" si="7"/>
        <v>0</v>
      </c>
      <c r="AMJ85"/>
    </row>
    <row r="86" spans="1:1024" s="15" customFormat="1" outlineLevel="3" x14ac:dyDescent="0.25">
      <c r="A86" s="25" t="s">
        <v>16</v>
      </c>
      <c r="B86" s="26" t="s">
        <v>150</v>
      </c>
      <c r="C86" s="27"/>
      <c r="D86" s="28" t="s">
        <v>32</v>
      </c>
      <c r="E86" s="29">
        <v>12</v>
      </c>
      <c r="F86" s="30"/>
      <c r="G86" s="31"/>
      <c r="H86" s="32">
        <f t="shared" si="4"/>
        <v>0</v>
      </c>
      <c r="I86" s="32">
        <f t="shared" si="5"/>
        <v>0</v>
      </c>
      <c r="J86" s="32">
        <f t="shared" si="6"/>
        <v>0</v>
      </c>
      <c r="K86" s="33">
        <f t="shared" si="7"/>
        <v>0</v>
      </c>
      <c r="AMJ86"/>
    </row>
    <row r="87" spans="1:1024" s="15" customFormat="1" outlineLevel="3" x14ac:dyDescent="0.25">
      <c r="A87" s="25" t="s">
        <v>17</v>
      </c>
      <c r="B87" s="26" t="s">
        <v>151</v>
      </c>
      <c r="C87" s="27"/>
      <c r="D87" s="28" t="s">
        <v>32</v>
      </c>
      <c r="E87" s="29">
        <v>4</v>
      </c>
      <c r="F87" s="30"/>
      <c r="G87" s="31"/>
      <c r="H87" s="32">
        <f t="shared" si="4"/>
        <v>0</v>
      </c>
      <c r="I87" s="32">
        <f t="shared" si="5"/>
        <v>0</v>
      </c>
      <c r="J87" s="32">
        <f t="shared" si="6"/>
        <v>0</v>
      </c>
      <c r="K87" s="33">
        <f t="shared" si="7"/>
        <v>0</v>
      </c>
      <c r="AMJ87"/>
    </row>
    <row r="88" spans="1:1024" s="15" customFormat="1" outlineLevel="3" x14ac:dyDescent="0.25">
      <c r="A88" s="25" t="s">
        <v>18</v>
      </c>
      <c r="B88" s="26" t="s">
        <v>152</v>
      </c>
      <c r="C88" s="27"/>
      <c r="D88" s="28" t="s">
        <v>32</v>
      </c>
      <c r="E88" s="29">
        <v>4</v>
      </c>
      <c r="F88" s="30"/>
      <c r="G88" s="31"/>
      <c r="H88" s="32">
        <f t="shared" si="4"/>
        <v>0</v>
      </c>
      <c r="I88" s="32">
        <f t="shared" si="5"/>
        <v>0</v>
      </c>
      <c r="J88" s="32">
        <f t="shared" si="6"/>
        <v>0</v>
      </c>
      <c r="K88" s="33">
        <f t="shared" si="7"/>
        <v>0</v>
      </c>
      <c r="AMJ88"/>
    </row>
    <row r="89" spans="1:1024" s="15" customFormat="1" outlineLevel="3" x14ac:dyDescent="0.25">
      <c r="A89" s="25" t="s">
        <v>19</v>
      </c>
      <c r="B89" s="26" t="s">
        <v>153</v>
      </c>
      <c r="C89" s="27"/>
      <c r="D89" s="28" t="s">
        <v>32</v>
      </c>
      <c r="E89" s="29">
        <v>600</v>
      </c>
      <c r="F89" s="30"/>
      <c r="G89" s="31"/>
      <c r="H89" s="32">
        <f t="shared" si="4"/>
        <v>0</v>
      </c>
      <c r="I89" s="32">
        <f t="shared" si="5"/>
        <v>0</v>
      </c>
      <c r="J89" s="32">
        <f t="shared" si="6"/>
        <v>0</v>
      </c>
      <c r="K89" s="33">
        <f t="shared" si="7"/>
        <v>0</v>
      </c>
      <c r="AMJ89"/>
    </row>
    <row r="90" spans="1:1024" s="15" customFormat="1" outlineLevel="3" x14ac:dyDescent="0.25">
      <c r="A90" s="25" t="s">
        <v>20</v>
      </c>
      <c r="B90" s="26" t="s">
        <v>154</v>
      </c>
      <c r="C90" s="27"/>
      <c r="D90" s="28" t="s">
        <v>32</v>
      </c>
      <c r="E90" s="29">
        <v>350</v>
      </c>
      <c r="F90" s="30"/>
      <c r="G90" s="31"/>
      <c r="H90" s="32">
        <f t="shared" si="4"/>
        <v>0</v>
      </c>
      <c r="I90" s="32">
        <f t="shared" si="5"/>
        <v>0</v>
      </c>
      <c r="J90" s="32">
        <f t="shared" si="6"/>
        <v>0</v>
      </c>
      <c r="K90" s="33">
        <f t="shared" si="7"/>
        <v>0</v>
      </c>
      <c r="AMJ90"/>
    </row>
    <row r="91" spans="1:1024" s="15" customFormat="1" outlineLevel="3" x14ac:dyDescent="0.25">
      <c r="A91" s="25" t="s">
        <v>21</v>
      </c>
      <c r="B91" s="26" t="s">
        <v>183</v>
      </c>
      <c r="C91" s="27"/>
      <c r="D91" s="28" t="s">
        <v>32</v>
      </c>
      <c r="E91" s="29">
        <v>27</v>
      </c>
      <c r="F91" s="30"/>
      <c r="G91" s="31"/>
      <c r="H91" s="32">
        <f t="shared" si="4"/>
        <v>0</v>
      </c>
      <c r="I91" s="32">
        <f t="shared" si="5"/>
        <v>0</v>
      </c>
      <c r="J91" s="32">
        <f t="shared" si="6"/>
        <v>0</v>
      </c>
      <c r="K91" s="33">
        <f t="shared" si="7"/>
        <v>0</v>
      </c>
      <c r="AMJ91"/>
    </row>
    <row r="92" spans="1:1024" s="15" customFormat="1" outlineLevel="3" x14ac:dyDescent="0.25">
      <c r="A92" s="25" t="s">
        <v>22</v>
      </c>
      <c r="B92" s="26" t="s">
        <v>155</v>
      </c>
      <c r="C92" s="27"/>
      <c r="D92" s="28" t="s">
        <v>32</v>
      </c>
      <c r="E92" s="29">
        <v>27</v>
      </c>
      <c r="F92" s="30"/>
      <c r="G92" s="31"/>
      <c r="H92" s="32">
        <f t="shared" si="4"/>
        <v>0</v>
      </c>
      <c r="I92" s="32">
        <f t="shared" si="5"/>
        <v>0</v>
      </c>
      <c r="J92" s="32">
        <f t="shared" si="6"/>
        <v>0</v>
      </c>
      <c r="K92" s="33">
        <f t="shared" si="7"/>
        <v>0</v>
      </c>
      <c r="AMJ92"/>
    </row>
    <row r="93" spans="1:1024" s="15" customFormat="1" ht="16.5" outlineLevel="3" thickBot="1" x14ac:dyDescent="0.3">
      <c r="A93" s="25" t="s">
        <v>23</v>
      </c>
      <c r="B93" s="26" t="s">
        <v>156</v>
      </c>
      <c r="C93" s="27"/>
      <c r="D93" s="28" t="s">
        <v>32</v>
      </c>
      <c r="E93" s="29">
        <v>27</v>
      </c>
      <c r="F93" s="30"/>
      <c r="G93" s="31"/>
      <c r="H93" s="32">
        <f t="shared" si="4"/>
        <v>0</v>
      </c>
      <c r="I93" s="32">
        <f t="shared" si="5"/>
        <v>0</v>
      </c>
      <c r="J93" s="32">
        <f t="shared" si="6"/>
        <v>0</v>
      </c>
      <c r="K93" s="33">
        <f t="shared" si="7"/>
        <v>0</v>
      </c>
      <c r="AMJ93"/>
    </row>
    <row r="94" spans="1:1024" s="15" customFormat="1" ht="16.5" customHeight="1" outlineLevel="3" thickBot="1" x14ac:dyDescent="0.3">
      <c r="A94" s="72" t="s">
        <v>157</v>
      </c>
      <c r="B94" s="73"/>
      <c r="C94" s="73"/>
      <c r="D94" s="73" t="s">
        <v>32</v>
      </c>
      <c r="E94" s="73"/>
      <c r="F94" s="52"/>
      <c r="G94" s="53"/>
      <c r="H94" s="53"/>
      <c r="I94" s="53"/>
      <c r="J94" s="53"/>
      <c r="K94" s="53"/>
      <c r="AMJ94"/>
    </row>
    <row r="95" spans="1:1024" s="15" customFormat="1" outlineLevel="3" x14ac:dyDescent="0.25">
      <c r="A95" s="25" t="s">
        <v>15</v>
      </c>
      <c r="B95" s="26" t="s">
        <v>158</v>
      </c>
      <c r="C95" s="27"/>
      <c r="D95" s="28" t="s">
        <v>67</v>
      </c>
      <c r="E95" s="29">
        <v>650</v>
      </c>
      <c r="F95" s="30"/>
      <c r="G95" s="31"/>
      <c r="H95" s="32">
        <f t="shared" si="4"/>
        <v>0</v>
      </c>
      <c r="I95" s="32">
        <f t="shared" si="5"/>
        <v>0</v>
      </c>
      <c r="J95" s="32">
        <f t="shared" si="6"/>
        <v>0</v>
      </c>
      <c r="K95" s="33">
        <f t="shared" si="7"/>
        <v>0</v>
      </c>
      <c r="AMJ95"/>
    </row>
    <row r="96" spans="1:1024" s="15" customFormat="1" outlineLevel="3" x14ac:dyDescent="0.25">
      <c r="A96" s="25" t="s">
        <v>16</v>
      </c>
      <c r="B96" s="26" t="s">
        <v>159</v>
      </c>
      <c r="C96" s="27"/>
      <c r="D96" s="28" t="s">
        <v>67</v>
      </c>
      <c r="E96" s="29">
        <v>20</v>
      </c>
      <c r="F96" s="30"/>
      <c r="G96" s="31"/>
      <c r="H96" s="32">
        <f t="shared" si="4"/>
        <v>0</v>
      </c>
      <c r="I96" s="32">
        <f t="shared" si="5"/>
        <v>0</v>
      </c>
      <c r="J96" s="32">
        <f t="shared" si="6"/>
        <v>0</v>
      </c>
      <c r="K96" s="33">
        <f t="shared" si="7"/>
        <v>0</v>
      </c>
      <c r="AMJ96"/>
    </row>
    <row r="97" spans="1:1024" s="15" customFormat="1" outlineLevel="3" x14ac:dyDescent="0.25">
      <c r="A97" s="25" t="s">
        <v>17</v>
      </c>
      <c r="B97" s="26" t="s">
        <v>184</v>
      </c>
      <c r="C97" s="27"/>
      <c r="D97" s="28" t="s">
        <v>32</v>
      </c>
      <c r="E97" s="29">
        <v>18</v>
      </c>
      <c r="F97" s="30"/>
      <c r="G97" s="31"/>
      <c r="H97" s="32">
        <f t="shared" si="4"/>
        <v>0</v>
      </c>
      <c r="I97" s="32">
        <f t="shared" si="5"/>
        <v>0</v>
      </c>
      <c r="J97" s="32">
        <f t="shared" si="6"/>
        <v>0</v>
      </c>
      <c r="K97" s="33">
        <f t="shared" si="7"/>
        <v>0</v>
      </c>
      <c r="AMJ97"/>
    </row>
    <row r="98" spans="1:1024" s="15" customFormat="1" outlineLevel="3" x14ac:dyDescent="0.25">
      <c r="A98" s="25" t="s">
        <v>18</v>
      </c>
      <c r="B98" s="26" t="s">
        <v>160</v>
      </c>
      <c r="C98" s="27"/>
      <c r="D98" s="28" t="s">
        <v>32</v>
      </c>
      <c r="E98" s="29">
        <v>30</v>
      </c>
      <c r="F98" s="30"/>
      <c r="G98" s="31"/>
      <c r="H98" s="32">
        <f t="shared" si="4"/>
        <v>0</v>
      </c>
      <c r="I98" s="32">
        <f t="shared" si="5"/>
        <v>0</v>
      </c>
      <c r="J98" s="32">
        <f t="shared" si="6"/>
        <v>0</v>
      </c>
      <c r="K98" s="33">
        <f t="shared" si="7"/>
        <v>0</v>
      </c>
      <c r="AMJ98"/>
    </row>
    <row r="99" spans="1:1024" s="15" customFormat="1" outlineLevel="3" x14ac:dyDescent="0.25">
      <c r="A99" s="25" t="s">
        <v>19</v>
      </c>
      <c r="B99" s="26" t="s">
        <v>185</v>
      </c>
      <c r="C99" s="27"/>
      <c r="D99" s="28" t="s">
        <v>32</v>
      </c>
      <c r="E99" s="29">
        <v>30</v>
      </c>
      <c r="F99" s="30"/>
      <c r="G99" s="31"/>
      <c r="H99" s="32">
        <f t="shared" si="4"/>
        <v>0</v>
      </c>
      <c r="I99" s="32">
        <f t="shared" si="5"/>
        <v>0</v>
      </c>
      <c r="J99" s="32">
        <f t="shared" si="6"/>
        <v>0</v>
      </c>
      <c r="K99" s="33">
        <f t="shared" si="7"/>
        <v>0</v>
      </c>
      <c r="AMJ99"/>
    </row>
    <row r="100" spans="1:1024" s="15" customFormat="1" outlineLevel="3" x14ac:dyDescent="0.25">
      <c r="A100" s="25" t="s">
        <v>20</v>
      </c>
      <c r="B100" s="26" t="s">
        <v>186</v>
      </c>
      <c r="C100" s="27"/>
      <c r="D100" s="28" t="s">
        <v>32</v>
      </c>
      <c r="E100" s="29">
        <v>45</v>
      </c>
      <c r="F100" s="30"/>
      <c r="G100" s="31"/>
      <c r="H100" s="32">
        <f t="shared" si="4"/>
        <v>0</v>
      </c>
      <c r="I100" s="32">
        <f t="shared" si="5"/>
        <v>0</v>
      </c>
      <c r="J100" s="32">
        <f t="shared" si="6"/>
        <v>0</v>
      </c>
      <c r="K100" s="33">
        <f t="shared" si="7"/>
        <v>0</v>
      </c>
      <c r="AMJ100"/>
    </row>
    <row r="101" spans="1:1024" s="15" customFormat="1" outlineLevel="3" x14ac:dyDescent="0.25">
      <c r="A101" s="25" t="s">
        <v>21</v>
      </c>
      <c r="B101" s="26" t="s">
        <v>187</v>
      </c>
      <c r="C101" s="27"/>
      <c r="D101" s="28" t="s">
        <v>32</v>
      </c>
      <c r="E101" s="29">
        <v>4</v>
      </c>
      <c r="F101" s="30"/>
      <c r="G101" s="31"/>
      <c r="H101" s="32">
        <f t="shared" si="4"/>
        <v>0</v>
      </c>
      <c r="I101" s="32">
        <f t="shared" si="5"/>
        <v>0</v>
      </c>
      <c r="J101" s="32">
        <f t="shared" si="6"/>
        <v>0</v>
      </c>
      <c r="K101" s="33">
        <f t="shared" si="7"/>
        <v>0</v>
      </c>
      <c r="AMJ101"/>
    </row>
    <row r="102" spans="1:1024" s="15" customFormat="1" outlineLevel="3" x14ac:dyDescent="0.25">
      <c r="A102" s="25" t="s">
        <v>22</v>
      </c>
      <c r="B102" s="26" t="s">
        <v>188</v>
      </c>
      <c r="C102" s="27"/>
      <c r="D102" s="28" t="s">
        <v>32</v>
      </c>
      <c r="E102" s="29">
        <v>1</v>
      </c>
      <c r="F102" s="30"/>
      <c r="G102" s="31"/>
      <c r="H102" s="32">
        <f t="shared" si="4"/>
        <v>0</v>
      </c>
      <c r="I102" s="32">
        <f t="shared" si="5"/>
        <v>0</v>
      </c>
      <c r="J102" s="32">
        <f t="shared" si="6"/>
        <v>0</v>
      </c>
      <c r="K102" s="33">
        <f t="shared" si="7"/>
        <v>0</v>
      </c>
      <c r="AMJ102"/>
    </row>
    <row r="103" spans="1:1024" s="15" customFormat="1" outlineLevel="3" x14ac:dyDescent="0.25">
      <c r="A103" s="25" t="s">
        <v>23</v>
      </c>
      <c r="B103" s="26" t="s">
        <v>189</v>
      </c>
      <c r="C103" s="27"/>
      <c r="D103" s="28" t="s">
        <v>32</v>
      </c>
      <c r="E103" s="29">
        <v>7</v>
      </c>
      <c r="F103" s="30"/>
      <c r="G103" s="31"/>
      <c r="H103" s="32">
        <f t="shared" si="4"/>
        <v>0</v>
      </c>
      <c r="I103" s="32">
        <f t="shared" si="5"/>
        <v>0</v>
      </c>
      <c r="J103" s="32">
        <f t="shared" si="6"/>
        <v>0</v>
      </c>
      <c r="K103" s="33">
        <f t="shared" si="7"/>
        <v>0</v>
      </c>
      <c r="AMJ103"/>
    </row>
    <row r="104" spans="1:1024" s="15" customFormat="1" outlineLevel="3" x14ac:dyDescent="0.25">
      <c r="A104" s="25" t="s">
        <v>24</v>
      </c>
      <c r="B104" s="26" t="s">
        <v>190</v>
      </c>
      <c r="C104" s="27"/>
      <c r="D104" s="28" t="s">
        <v>32</v>
      </c>
      <c r="E104" s="29">
        <v>383</v>
      </c>
      <c r="F104" s="30"/>
      <c r="G104" s="31"/>
      <c r="H104" s="32">
        <f t="shared" si="4"/>
        <v>0</v>
      </c>
      <c r="I104" s="32">
        <f t="shared" si="5"/>
        <v>0</v>
      </c>
      <c r="J104" s="32">
        <f t="shared" si="6"/>
        <v>0</v>
      </c>
      <c r="K104" s="33">
        <f t="shared" si="7"/>
        <v>0</v>
      </c>
      <c r="AMJ104"/>
    </row>
    <row r="105" spans="1:1024" s="15" customFormat="1" outlineLevel="3" x14ac:dyDescent="0.25">
      <c r="A105" s="25" t="s">
        <v>25</v>
      </c>
      <c r="B105" s="26" t="s">
        <v>191</v>
      </c>
      <c r="C105" s="27"/>
      <c r="D105" s="28" t="s">
        <v>32</v>
      </c>
      <c r="E105" s="29">
        <v>90</v>
      </c>
      <c r="F105" s="30"/>
      <c r="G105" s="31"/>
      <c r="H105" s="32">
        <f t="shared" si="4"/>
        <v>0</v>
      </c>
      <c r="I105" s="32">
        <f t="shared" si="5"/>
        <v>0</v>
      </c>
      <c r="J105" s="32">
        <f t="shared" si="6"/>
        <v>0</v>
      </c>
      <c r="K105" s="33">
        <f t="shared" si="7"/>
        <v>0</v>
      </c>
      <c r="AMJ105"/>
    </row>
    <row r="106" spans="1:1024" s="15" customFormat="1" outlineLevel="3" x14ac:dyDescent="0.25">
      <c r="A106" s="25" t="s">
        <v>26</v>
      </c>
      <c r="B106" s="26" t="s">
        <v>192</v>
      </c>
      <c r="C106" s="27"/>
      <c r="D106" s="28" t="s">
        <v>32</v>
      </c>
      <c r="E106" s="29">
        <v>180</v>
      </c>
      <c r="F106" s="30"/>
      <c r="G106" s="31"/>
      <c r="H106" s="32">
        <f t="shared" si="4"/>
        <v>0</v>
      </c>
      <c r="I106" s="32">
        <f t="shared" si="5"/>
        <v>0</v>
      </c>
      <c r="J106" s="32">
        <f t="shared" si="6"/>
        <v>0</v>
      </c>
      <c r="K106" s="33">
        <f t="shared" si="7"/>
        <v>0</v>
      </c>
      <c r="AMJ106"/>
    </row>
    <row r="107" spans="1:1024" s="15" customFormat="1" outlineLevel="3" x14ac:dyDescent="0.25">
      <c r="A107" s="25" t="s">
        <v>27</v>
      </c>
      <c r="B107" s="26" t="s">
        <v>193</v>
      </c>
      <c r="C107" s="27"/>
      <c r="D107" s="28" t="s">
        <v>32</v>
      </c>
      <c r="E107" s="29">
        <v>180</v>
      </c>
      <c r="F107" s="30"/>
      <c r="G107" s="31"/>
      <c r="H107" s="32">
        <f t="shared" si="4"/>
        <v>0</v>
      </c>
      <c r="I107" s="32">
        <f t="shared" si="5"/>
        <v>0</v>
      </c>
      <c r="J107" s="32">
        <f t="shared" si="6"/>
        <v>0</v>
      </c>
      <c r="K107" s="33">
        <f t="shared" si="7"/>
        <v>0</v>
      </c>
      <c r="AMJ107"/>
    </row>
    <row r="108" spans="1:1024" s="15" customFormat="1" outlineLevel="3" x14ac:dyDescent="0.25">
      <c r="A108" s="25" t="s">
        <v>28</v>
      </c>
      <c r="B108" s="26" t="s">
        <v>194</v>
      </c>
      <c r="C108" s="27"/>
      <c r="D108" s="28" t="s">
        <v>32</v>
      </c>
      <c r="E108" s="29">
        <v>720</v>
      </c>
      <c r="F108" s="30"/>
      <c r="G108" s="31"/>
      <c r="H108" s="32">
        <f t="shared" si="4"/>
        <v>0</v>
      </c>
      <c r="I108" s="32">
        <f t="shared" si="5"/>
        <v>0</v>
      </c>
      <c r="J108" s="32">
        <f t="shared" si="6"/>
        <v>0</v>
      </c>
      <c r="K108" s="33">
        <f t="shared" si="7"/>
        <v>0</v>
      </c>
      <c r="AMJ108"/>
    </row>
    <row r="109" spans="1:1024" s="15" customFormat="1" outlineLevel="3" x14ac:dyDescent="0.25">
      <c r="A109" s="25" t="s">
        <v>29</v>
      </c>
      <c r="B109" s="26" t="s">
        <v>195</v>
      </c>
      <c r="C109" s="27"/>
      <c r="D109" s="28" t="s">
        <v>32</v>
      </c>
      <c r="E109" s="29">
        <v>180</v>
      </c>
      <c r="F109" s="30"/>
      <c r="G109" s="31"/>
      <c r="H109" s="32">
        <f t="shared" si="4"/>
        <v>0</v>
      </c>
      <c r="I109" s="32">
        <f t="shared" si="5"/>
        <v>0</v>
      </c>
      <c r="J109" s="32">
        <f t="shared" si="6"/>
        <v>0</v>
      </c>
      <c r="K109" s="33">
        <f t="shared" si="7"/>
        <v>0</v>
      </c>
      <c r="AMJ109"/>
    </row>
    <row r="110" spans="1:1024" s="15" customFormat="1" outlineLevel="3" x14ac:dyDescent="0.25">
      <c r="A110" s="25" t="s">
        <v>30</v>
      </c>
      <c r="B110" s="26" t="s">
        <v>161</v>
      </c>
      <c r="C110" s="27"/>
      <c r="D110" s="28" t="s">
        <v>67</v>
      </c>
      <c r="E110" s="29">
        <v>30</v>
      </c>
      <c r="F110" s="30"/>
      <c r="G110" s="31"/>
      <c r="H110" s="32">
        <f t="shared" si="4"/>
        <v>0</v>
      </c>
      <c r="I110" s="32">
        <f t="shared" si="5"/>
        <v>0</v>
      </c>
      <c r="J110" s="32">
        <f t="shared" si="6"/>
        <v>0</v>
      </c>
      <c r="K110" s="33">
        <f t="shared" si="7"/>
        <v>0</v>
      </c>
      <c r="AMJ110"/>
    </row>
    <row r="111" spans="1:1024" s="15" customFormat="1" outlineLevel="3" x14ac:dyDescent="0.25">
      <c r="A111" s="25" t="s">
        <v>31</v>
      </c>
      <c r="B111" s="26" t="s">
        <v>196</v>
      </c>
      <c r="C111" s="27"/>
      <c r="D111" s="28" t="s">
        <v>67</v>
      </c>
      <c r="E111" s="29">
        <v>300</v>
      </c>
      <c r="F111" s="30"/>
      <c r="G111" s="31"/>
      <c r="H111" s="32">
        <f t="shared" si="4"/>
        <v>0</v>
      </c>
      <c r="I111" s="32">
        <f t="shared" si="5"/>
        <v>0</v>
      </c>
      <c r="J111" s="32">
        <f t="shared" si="6"/>
        <v>0</v>
      </c>
      <c r="K111" s="33">
        <f t="shared" si="7"/>
        <v>0</v>
      </c>
      <c r="AMJ111"/>
    </row>
    <row r="112" spans="1:1024" s="15" customFormat="1" ht="31.5" outlineLevel="3" x14ac:dyDescent="0.25">
      <c r="A112" s="25" t="s">
        <v>173</v>
      </c>
      <c r="B112" s="26" t="s">
        <v>162</v>
      </c>
      <c r="C112" s="27"/>
      <c r="D112" s="28" t="s">
        <v>32</v>
      </c>
      <c r="E112" s="29">
        <v>300</v>
      </c>
      <c r="F112" s="30"/>
      <c r="G112" s="31"/>
      <c r="H112" s="32">
        <f t="shared" si="4"/>
        <v>0</v>
      </c>
      <c r="I112" s="32">
        <f t="shared" si="5"/>
        <v>0</v>
      </c>
      <c r="J112" s="32">
        <f t="shared" si="6"/>
        <v>0</v>
      </c>
      <c r="K112" s="33">
        <f t="shared" si="7"/>
        <v>0</v>
      </c>
      <c r="AMJ112"/>
    </row>
    <row r="113" spans="1:1024" s="15" customFormat="1" ht="31.5" outlineLevel="3" x14ac:dyDescent="0.25">
      <c r="A113" s="25" t="s">
        <v>200</v>
      </c>
      <c r="B113" s="26" t="s">
        <v>197</v>
      </c>
      <c r="C113" s="27"/>
      <c r="D113" s="28" t="s">
        <v>67</v>
      </c>
      <c r="E113" s="29">
        <v>70</v>
      </c>
      <c r="F113" s="30"/>
      <c r="G113" s="31"/>
      <c r="H113" s="32">
        <f t="shared" si="4"/>
        <v>0</v>
      </c>
      <c r="I113" s="32">
        <f t="shared" si="5"/>
        <v>0</v>
      </c>
      <c r="J113" s="32">
        <f t="shared" si="6"/>
        <v>0</v>
      </c>
      <c r="K113" s="33">
        <f t="shared" si="7"/>
        <v>0</v>
      </c>
      <c r="AMJ113"/>
    </row>
    <row r="114" spans="1:1024" s="15" customFormat="1" ht="31.5" outlineLevel="3" x14ac:dyDescent="0.25">
      <c r="A114" s="25" t="s">
        <v>201</v>
      </c>
      <c r="B114" s="26" t="s">
        <v>163</v>
      </c>
      <c r="C114" s="27" t="s">
        <v>198</v>
      </c>
      <c r="D114" s="28" t="s">
        <v>199</v>
      </c>
      <c r="E114" s="29">
        <v>20</v>
      </c>
      <c r="F114" s="30"/>
      <c r="G114" s="31"/>
      <c r="H114" s="32">
        <f t="shared" si="4"/>
        <v>0</v>
      </c>
      <c r="I114" s="32">
        <f t="shared" si="5"/>
        <v>0</v>
      </c>
      <c r="J114" s="32">
        <f t="shared" si="6"/>
        <v>0</v>
      </c>
      <c r="K114" s="33">
        <f t="shared" si="7"/>
        <v>0</v>
      </c>
      <c r="AMJ114"/>
    </row>
    <row r="115" spans="1:1024" s="15" customFormat="1" ht="16.5" outlineLevel="3" thickBot="1" x14ac:dyDescent="0.3">
      <c r="A115" s="25" t="s">
        <v>202</v>
      </c>
      <c r="B115" s="26" t="s">
        <v>164</v>
      </c>
      <c r="C115" s="27"/>
      <c r="D115" s="28" t="s">
        <v>32</v>
      </c>
      <c r="E115" s="29">
        <v>30</v>
      </c>
      <c r="F115" s="30"/>
      <c r="G115" s="31"/>
      <c r="H115" s="32">
        <f t="shared" si="4"/>
        <v>0</v>
      </c>
      <c r="I115" s="32">
        <f t="shared" si="5"/>
        <v>0</v>
      </c>
      <c r="J115" s="32">
        <f t="shared" si="6"/>
        <v>0</v>
      </c>
      <c r="K115" s="33">
        <f t="shared" si="7"/>
        <v>0</v>
      </c>
      <c r="AMJ115"/>
    </row>
    <row r="116" spans="1:1024" s="15" customFormat="1" ht="15.95" customHeight="1" outlineLevel="3" thickBot="1" x14ac:dyDescent="0.3">
      <c r="A116" s="72" t="s">
        <v>33</v>
      </c>
      <c r="B116" s="73"/>
      <c r="C116" s="73"/>
      <c r="D116" s="73"/>
      <c r="E116" s="73"/>
      <c r="F116" s="52"/>
      <c r="G116" s="53"/>
      <c r="H116" s="53"/>
      <c r="I116" s="54">
        <f>SUM(I117:I120)</f>
        <v>0</v>
      </c>
      <c r="J116" s="54">
        <f>SUM(J117:J120)</f>
        <v>0</v>
      </c>
      <c r="K116" s="54">
        <f>SUM(K117:K120)</f>
        <v>0</v>
      </c>
      <c r="AMJ116"/>
    </row>
    <row r="117" spans="1:1024" s="15" customFormat="1" outlineLevel="3" x14ac:dyDescent="0.25">
      <c r="A117" s="55"/>
      <c r="B117" s="56"/>
      <c r="C117" s="56"/>
      <c r="D117" s="57"/>
      <c r="E117" s="58"/>
      <c r="F117" s="34"/>
      <c r="G117" s="35"/>
      <c r="H117" s="32">
        <f>F117+G117</f>
        <v>0</v>
      </c>
      <c r="I117" s="32">
        <f>E117*F117</f>
        <v>0</v>
      </c>
      <c r="J117" s="32">
        <f>K117-I117</f>
        <v>0</v>
      </c>
      <c r="K117" s="33">
        <f>E117*H117</f>
        <v>0</v>
      </c>
      <c r="AMJ117"/>
    </row>
    <row r="118" spans="1:1024" s="15" customFormat="1" outlineLevel="3" x14ac:dyDescent="0.25">
      <c r="A118" s="25"/>
      <c r="B118" s="59"/>
      <c r="C118" s="59"/>
      <c r="D118" s="60"/>
      <c r="E118" s="61"/>
      <c r="F118" s="34"/>
      <c r="G118" s="35"/>
      <c r="H118" s="32">
        <f>F118+G118</f>
        <v>0</v>
      </c>
      <c r="I118" s="32">
        <f>E118*F118</f>
        <v>0</v>
      </c>
      <c r="J118" s="32">
        <f>K118-I118</f>
        <v>0</v>
      </c>
      <c r="K118" s="33">
        <f>E118*H118</f>
        <v>0</v>
      </c>
      <c r="AMJ118"/>
    </row>
    <row r="119" spans="1:1024" s="15" customFormat="1" outlineLevel="3" x14ac:dyDescent="0.25">
      <c r="A119" s="25"/>
      <c r="B119" s="59"/>
      <c r="C119" s="59"/>
      <c r="D119" s="60"/>
      <c r="E119" s="61"/>
      <c r="F119" s="34"/>
      <c r="G119" s="35"/>
      <c r="H119" s="32">
        <f>F119+G119</f>
        <v>0</v>
      </c>
      <c r="I119" s="32">
        <f>E119*F119</f>
        <v>0</v>
      </c>
      <c r="J119" s="32">
        <f>K119-I119</f>
        <v>0</v>
      </c>
      <c r="K119" s="33">
        <f>E119*H119</f>
        <v>0</v>
      </c>
      <c r="AMJ119"/>
    </row>
    <row r="120" spans="1:1024" s="15" customFormat="1" outlineLevel="3" x14ac:dyDescent="0.25">
      <c r="A120" s="25"/>
      <c r="B120" s="59"/>
      <c r="C120" s="59"/>
      <c r="D120" s="60"/>
      <c r="E120" s="61"/>
      <c r="F120" s="34"/>
      <c r="G120" s="35"/>
      <c r="H120" s="32">
        <f>F120+G120</f>
        <v>0</v>
      </c>
      <c r="I120" s="32">
        <f>E120*F120</f>
        <v>0</v>
      </c>
      <c r="J120" s="32">
        <f>K120-I120</f>
        <v>0</v>
      </c>
      <c r="K120" s="33">
        <f>E120*H120</f>
        <v>0</v>
      </c>
      <c r="AMJ120"/>
    </row>
    <row r="121" spans="1:1024" s="15" customFormat="1" outlineLevel="3" x14ac:dyDescent="0.25">
      <c r="A121" s="16"/>
      <c r="B121" s="17"/>
      <c r="C121" s="18"/>
      <c r="D121" s="19"/>
      <c r="E121" s="20"/>
      <c r="F121" s="21"/>
      <c r="G121" s="22"/>
      <c r="H121" s="23"/>
      <c r="I121" s="23"/>
      <c r="J121" s="23"/>
      <c r="K121" s="24"/>
      <c r="AMJ121"/>
    </row>
    <row r="122" spans="1:1024" s="15" customFormat="1" outlineLevel="3" x14ac:dyDescent="0.25">
      <c r="A122" s="16"/>
      <c r="B122" s="17"/>
      <c r="C122" s="18"/>
      <c r="D122" s="19"/>
      <c r="E122" s="36"/>
      <c r="F122" s="21"/>
      <c r="G122" s="22"/>
      <c r="H122" s="23"/>
      <c r="I122" s="23"/>
      <c r="J122" s="23"/>
      <c r="K122" s="24"/>
      <c r="AMJ122"/>
    </row>
    <row r="123" spans="1:1024" ht="35.25" customHeight="1" x14ac:dyDescent="0.25">
      <c r="A123" s="68" t="s">
        <v>34</v>
      </c>
      <c r="B123" s="68"/>
      <c r="C123" s="68"/>
      <c r="D123" s="68"/>
      <c r="E123" s="37"/>
      <c r="F123" s="38"/>
      <c r="G123" s="39"/>
      <c r="H123" s="39"/>
      <c r="I123" s="39">
        <f>SUM(I11:I53,I55:I64,I66:I83,I85:I93,I95:I115,I117:I122)</f>
        <v>0</v>
      </c>
      <c r="J123" s="39">
        <f t="shared" ref="J123:K123" si="8">SUM(J11:J53,J55:J64,J66:J83,J85:J93,J95:J115,J117:J122)</f>
        <v>0</v>
      </c>
      <c r="K123" s="39">
        <f t="shared" si="8"/>
        <v>0</v>
      </c>
    </row>
    <row r="124" spans="1:1024" ht="24" customHeight="1" x14ac:dyDescent="0.25">
      <c r="A124" s="74" t="s">
        <v>35</v>
      </c>
      <c r="B124" s="74"/>
      <c r="C124" s="74"/>
      <c r="D124" s="74"/>
      <c r="E124" s="75"/>
      <c r="F124" s="75"/>
      <c r="G124" s="75"/>
      <c r="H124" s="75"/>
      <c r="I124" s="75"/>
      <c r="J124" s="75"/>
      <c r="K124" s="40"/>
    </row>
    <row r="125" spans="1:1024" s="42" customFormat="1" ht="15" customHeight="1" x14ac:dyDescent="0.25">
      <c r="A125" s="41">
        <v>1</v>
      </c>
      <c r="B125" s="76" t="s">
        <v>36</v>
      </c>
      <c r="C125" s="76"/>
      <c r="D125" s="77" t="s">
        <v>37</v>
      </c>
      <c r="E125" s="77"/>
      <c r="F125" s="78"/>
      <c r="G125" s="78"/>
      <c r="H125" s="78"/>
      <c r="I125" s="78"/>
      <c r="J125" s="78"/>
      <c r="K125" s="78"/>
      <c r="AMJ125"/>
    </row>
    <row r="126" spans="1:1024" ht="15" customHeight="1" x14ac:dyDescent="0.25">
      <c r="A126" s="43">
        <v>2</v>
      </c>
      <c r="B126" s="79" t="s">
        <v>38</v>
      </c>
      <c r="C126" s="79"/>
      <c r="D126" s="80" t="s">
        <v>39</v>
      </c>
      <c r="E126" s="80"/>
      <c r="F126" s="81"/>
      <c r="G126" s="81"/>
      <c r="H126" s="81"/>
      <c r="I126" s="81"/>
      <c r="J126" s="81"/>
      <c r="K126" s="81"/>
    </row>
    <row r="127" spans="1:1024" ht="15" customHeight="1" x14ac:dyDescent="0.25">
      <c r="A127" s="43">
        <v>3</v>
      </c>
      <c r="B127" s="79" t="s">
        <v>40</v>
      </c>
      <c r="C127" s="79"/>
      <c r="D127" s="80" t="s">
        <v>41</v>
      </c>
      <c r="E127" s="80"/>
      <c r="F127" s="81"/>
      <c r="G127" s="81"/>
      <c r="H127" s="81"/>
      <c r="I127" s="81"/>
      <c r="J127" s="81"/>
      <c r="K127" s="81"/>
    </row>
    <row r="128" spans="1:1024" s="44" customFormat="1" ht="15" customHeight="1" x14ac:dyDescent="0.25">
      <c r="A128" s="43">
        <v>4</v>
      </c>
      <c r="B128" s="79" t="s">
        <v>42</v>
      </c>
      <c r="C128" s="79"/>
      <c r="D128" s="80" t="s">
        <v>43</v>
      </c>
      <c r="E128" s="80"/>
      <c r="F128" s="81"/>
      <c r="G128" s="81"/>
      <c r="H128" s="81"/>
      <c r="I128" s="81"/>
      <c r="J128" s="81"/>
      <c r="K128" s="81"/>
      <c r="AMJ128"/>
    </row>
    <row r="129" spans="1:1024" s="44" customFormat="1" ht="15" customHeight="1" x14ac:dyDescent="0.25">
      <c r="A129" s="43">
        <v>5</v>
      </c>
      <c r="B129" s="79" t="s">
        <v>44</v>
      </c>
      <c r="C129" s="79"/>
      <c r="D129" s="80" t="s">
        <v>45</v>
      </c>
      <c r="E129" s="80"/>
      <c r="F129" s="81"/>
      <c r="G129" s="81"/>
      <c r="H129" s="81"/>
      <c r="I129" s="81"/>
      <c r="J129" s="81"/>
      <c r="K129" s="81"/>
      <c r="AMJ129"/>
    </row>
    <row r="130" spans="1:1024" s="44" customFormat="1" x14ac:dyDescent="0.25">
      <c r="A130" s="43" t="s">
        <v>20</v>
      </c>
      <c r="B130" s="79"/>
      <c r="C130" s="79"/>
      <c r="D130" s="80"/>
      <c r="E130" s="80"/>
      <c r="F130" s="81"/>
      <c r="G130" s="81"/>
      <c r="H130" s="81"/>
      <c r="I130" s="81"/>
      <c r="J130" s="81"/>
      <c r="K130" s="81"/>
      <c r="AMJ130"/>
    </row>
    <row r="131" spans="1:1024" ht="15" customHeight="1" x14ac:dyDescent="0.25">
      <c r="A131" s="43">
        <v>7</v>
      </c>
      <c r="B131" s="79" t="s">
        <v>46</v>
      </c>
      <c r="C131" s="79"/>
      <c r="D131" s="80" t="s">
        <v>47</v>
      </c>
      <c r="E131" s="80"/>
      <c r="F131" s="81"/>
      <c r="G131" s="81"/>
      <c r="H131" s="81"/>
      <c r="I131" s="81"/>
      <c r="J131" s="81"/>
      <c r="K131" s="81"/>
    </row>
    <row r="132" spans="1:1024" s="42" customFormat="1" ht="15" customHeight="1" x14ac:dyDescent="0.25">
      <c r="A132" s="43">
        <v>8</v>
      </c>
      <c r="B132" s="79" t="s">
        <v>48</v>
      </c>
      <c r="C132" s="79"/>
      <c r="D132" s="80" t="s">
        <v>49</v>
      </c>
      <c r="E132" s="80"/>
      <c r="F132" s="81"/>
      <c r="G132" s="81"/>
      <c r="H132" s="81"/>
      <c r="I132" s="81"/>
      <c r="J132" s="81"/>
      <c r="K132" s="81"/>
      <c r="AMJ132"/>
    </row>
    <row r="133" spans="1:1024" ht="15" customHeight="1" x14ac:dyDescent="0.25">
      <c r="A133" s="43">
        <v>9</v>
      </c>
      <c r="B133" s="79" t="s">
        <v>50</v>
      </c>
      <c r="C133" s="79"/>
      <c r="D133" s="80" t="s">
        <v>51</v>
      </c>
      <c r="E133" s="80"/>
      <c r="F133" s="81"/>
      <c r="G133" s="81"/>
      <c r="H133" s="81"/>
      <c r="I133" s="81"/>
      <c r="J133" s="81"/>
      <c r="K133" s="81"/>
    </row>
    <row r="134" spans="1:1024" x14ac:dyDescent="0.25">
      <c r="A134" s="43" t="s">
        <v>24</v>
      </c>
      <c r="B134" s="79"/>
      <c r="C134" s="79"/>
      <c r="D134" s="80"/>
      <c r="E134" s="80"/>
      <c r="F134" s="81"/>
      <c r="G134" s="81"/>
      <c r="H134" s="81"/>
      <c r="I134" s="81"/>
      <c r="J134" s="81"/>
      <c r="K134" s="81"/>
    </row>
    <row r="135" spans="1:1024" s="44" customFormat="1" ht="28.15" customHeight="1" x14ac:dyDescent="0.25">
      <c r="A135" s="43">
        <v>11</v>
      </c>
      <c r="B135" s="79" t="s">
        <v>52</v>
      </c>
      <c r="C135" s="79"/>
      <c r="D135" s="80" t="s">
        <v>53</v>
      </c>
      <c r="E135" s="80"/>
      <c r="F135" s="81"/>
      <c r="G135" s="81"/>
      <c r="H135" s="81"/>
      <c r="I135" s="81"/>
      <c r="J135" s="81"/>
      <c r="K135" s="81"/>
      <c r="AMJ135"/>
    </row>
    <row r="136" spans="1:1024" s="44" customFormat="1" ht="15" customHeight="1" x14ac:dyDescent="0.25">
      <c r="A136" s="43">
        <v>12</v>
      </c>
      <c r="B136" s="79" t="s">
        <v>54</v>
      </c>
      <c r="C136" s="79"/>
      <c r="D136" s="80" t="s">
        <v>55</v>
      </c>
      <c r="E136" s="80"/>
      <c r="F136" s="81"/>
      <c r="G136" s="81"/>
      <c r="H136" s="81"/>
      <c r="I136" s="81"/>
      <c r="J136" s="81"/>
      <c r="K136" s="81"/>
      <c r="AMJ136"/>
    </row>
    <row r="137" spans="1:1024" s="44" customFormat="1" ht="15" customHeight="1" x14ac:dyDescent="0.25">
      <c r="A137" s="43">
        <v>13</v>
      </c>
      <c r="B137" s="79" t="s">
        <v>56</v>
      </c>
      <c r="C137" s="79"/>
      <c r="D137" s="80" t="s">
        <v>57</v>
      </c>
      <c r="E137" s="80"/>
      <c r="F137" s="81"/>
      <c r="G137" s="81"/>
      <c r="H137" s="81"/>
      <c r="I137" s="81"/>
      <c r="J137" s="81"/>
      <c r="K137" s="81"/>
      <c r="AMJ137"/>
    </row>
    <row r="138" spans="1:1024" s="44" customFormat="1" ht="63" customHeight="1" x14ac:dyDescent="0.25">
      <c r="A138" s="43">
        <v>14</v>
      </c>
      <c r="B138" s="79" t="s">
        <v>58</v>
      </c>
      <c r="C138" s="79"/>
      <c r="D138" s="80" t="s">
        <v>59</v>
      </c>
      <c r="E138" s="80"/>
      <c r="F138" s="81" t="s">
        <v>60</v>
      </c>
      <c r="G138" s="81"/>
      <c r="H138" s="81"/>
      <c r="I138" s="81"/>
      <c r="J138" s="81"/>
      <c r="K138" s="81"/>
      <c r="AMJ138"/>
    </row>
    <row r="139" spans="1:1024" s="44" customFormat="1" ht="15" customHeight="1" x14ac:dyDescent="0.25">
      <c r="A139" s="43">
        <v>15</v>
      </c>
      <c r="B139" s="79" t="s">
        <v>61</v>
      </c>
      <c r="C139" s="79"/>
      <c r="D139" s="80" t="s">
        <v>62</v>
      </c>
      <c r="E139" s="80"/>
      <c r="F139" s="81"/>
      <c r="G139" s="81"/>
      <c r="H139" s="81"/>
      <c r="I139" s="81"/>
      <c r="J139" s="81"/>
      <c r="K139" s="81"/>
      <c r="AMJ139"/>
    </row>
    <row r="140" spans="1:1024" s="44" customFormat="1" ht="15" customHeight="1" x14ac:dyDescent="0.25">
      <c r="A140" s="43">
        <v>16</v>
      </c>
      <c r="B140" s="79" t="s">
        <v>63</v>
      </c>
      <c r="C140" s="79"/>
      <c r="D140" s="80"/>
      <c r="E140" s="80"/>
      <c r="F140" s="81"/>
      <c r="G140" s="81"/>
      <c r="H140" s="81"/>
      <c r="I140" s="81"/>
      <c r="J140" s="81"/>
      <c r="K140" s="81"/>
      <c r="AMJ140"/>
    </row>
    <row r="141" spans="1:1024" s="44" customFormat="1" ht="15" customHeight="1" x14ac:dyDescent="0.25">
      <c r="A141" s="43">
        <v>17</v>
      </c>
      <c r="B141" s="79" t="s">
        <v>64</v>
      </c>
      <c r="C141" s="79"/>
      <c r="D141" s="80"/>
      <c r="E141" s="80"/>
      <c r="F141" s="81"/>
      <c r="G141" s="81"/>
      <c r="H141" s="81"/>
      <c r="I141" s="81"/>
      <c r="J141" s="81"/>
      <c r="K141" s="81"/>
      <c r="AMJ141"/>
    </row>
    <row r="142" spans="1:1024" s="44" customFormat="1" ht="15" customHeight="1" x14ac:dyDescent="0.25">
      <c r="A142" s="45">
        <v>18</v>
      </c>
      <c r="B142" s="82" t="s">
        <v>65</v>
      </c>
      <c r="C142" s="82"/>
      <c r="D142" s="83"/>
      <c r="E142" s="83"/>
      <c r="F142" s="84"/>
      <c r="G142" s="84"/>
      <c r="H142" s="84"/>
      <c r="I142" s="84"/>
      <c r="J142" s="84"/>
      <c r="K142" s="84"/>
      <c r="AMJ142"/>
    </row>
    <row r="144" spans="1:1024" x14ac:dyDescent="0.25">
      <c r="A144" s="46"/>
      <c r="B144" s="47" t="s">
        <v>66</v>
      </c>
    </row>
  </sheetData>
  <mergeCells count="76">
    <mergeCell ref="B142:C142"/>
    <mergeCell ref="D142:E142"/>
    <mergeCell ref="F142:K142"/>
    <mergeCell ref="B140:C140"/>
    <mergeCell ref="D140:E140"/>
    <mergeCell ref="F140:K140"/>
    <mergeCell ref="B141:C141"/>
    <mergeCell ref="D141:E141"/>
    <mergeCell ref="F141:K141"/>
    <mergeCell ref="F139:K139"/>
    <mergeCell ref="B136:C136"/>
    <mergeCell ref="D136:E136"/>
    <mergeCell ref="F136:K136"/>
    <mergeCell ref="B137:C137"/>
    <mergeCell ref="D137:E137"/>
    <mergeCell ref="F137:K137"/>
    <mergeCell ref="B138:C138"/>
    <mergeCell ref="D138:E138"/>
    <mergeCell ref="F138:K138"/>
    <mergeCell ref="B139:C139"/>
    <mergeCell ref="D139:E139"/>
    <mergeCell ref="B134:C134"/>
    <mergeCell ref="D134:E134"/>
    <mergeCell ref="F134:K134"/>
    <mergeCell ref="B135:C135"/>
    <mergeCell ref="D135:E135"/>
    <mergeCell ref="F135:K135"/>
    <mergeCell ref="B132:C132"/>
    <mergeCell ref="D132:E132"/>
    <mergeCell ref="F132:K132"/>
    <mergeCell ref="B133:C133"/>
    <mergeCell ref="D133:E133"/>
    <mergeCell ref="F133:K133"/>
    <mergeCell ref="B130:C130"/>
    <mergeCell ref="D130:E130"/>
    <mergeCell ref="F130:K130"/>
    <mergeCell ref="B131:C131"/>
    <mergeCell ref="D131:E131"/>
    <mergeCell ref="F131:K131"/>
    <mergeCell ref="B128:C128"/>
    <mergeCell ref="D128:E128"/>
    <mergeCell ref="F128:K128"/>
    <mergeCell ref="B129:C129"/>
    <mergeCell ref="D129:E129"/>
    <mergeCell ref="F129:K129"/>
    <mergeCell ref="B126:C126"/>
    <mergeCell ref="D126:E126"/>
    <mergeCell ref="F126:K126"/>
    <mergeCell ref="B127:C127"/>
    <mergeCell ref="D127:E127"/>
    <mergeCell ref="F127:K127"/>
    <mergeCell ref="A124:D124"/>
    <mergeCell ref="E124:J124"/>
    <mergeCell ref="B125:C125"/>
    <mergeCell ref="D125:E125"/>
    <mergeCell ref="F125:K125"/>
    <mergeCell ref="F7:H8"/>
    <mergeCell ref="I7:K8"/>
    <mergeCell ref="A123:D123"/>
    <mergeCell ref="A7:A9"/>
    <mergeCell ref="B7:B9"/>
    <mergeCell ref="C7:C9"/>
    <mergeCell ref="D7:D9"/>
    <mergeCell ref="E7:E9"/>
    <mergeCell ref="A10:E10"/>
    <mergeCell ref="A54:E54"/>
    <mergeCell ref="A65:E65"/>
    <mergeCell ref="A84:E84"/>
    <mergeCell ref="A94:E94"/>
    <mergeCell ref="A116:E116"/>
    <mergeCell ref="A2:K2"/>
    <mergeCell ref="A3:K3"/>
    <mergeCell ref="A4:K4"/>
    <mergeCell ref="A5:K5"/>
    <mergeCell ref="F6:G6"/>
    <mergeCell ref="H6:K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2019-11-12T12:38:21Z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