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РЫМСКАЯ РОЗА\ТЗ на тендер\2019.12.19_ТЗ_на тендер_СМР_ТС-ДОО1 и ДОО2\"/>
    </mc:Choice>
  </mc:AlternateContent>
  <bookViews>
    <workbookView xWindow="0" yWindow="0" windowWidth="16380" windowHeight="8190" tabRatio="500" activeTab="1"/>
  </bookViews>
  <sheets>
    <sheet name="ДОО-1" sheetId="4" r:id="rId1"/>
    <sheet name="ДОО-2" sheetId="5" r:id="rId2"/>
  </sheets>
  <externalReferences>
    <externalReference r:id="rId3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K95" i="5" l="1"/>
  <c r="J95" i="5"/>
  <c r="I95" i="5"/>
  <c r="J90" i="5"/>
  <c r="K90" i="5"/>
  <c r="I90" i="5"/>
  <c r="J81" i="5"/>
  <c r="K81" i="5"/>
  <c r="I81" i="5"/>
  <c r="J47" i="5"/>
  <c r="K47" i="5"/>
  <c r="I47" i="5"/>
  <c r="I25" i="5"/>
  <c r="K25" i="5"/>
  <c r="J25" i="5"/>
  <c r="J37" i="5"/>
  <c r="I37" i="5"/>
  <c r="K37" i="5" s="1"/>
  <c r="H37" i="5"/>
  <c r="J36" i="5"/>
  <c r="I36" i="5"/>
  <c r="K36" i="5" s="1"/>
  <c r="H36" i="5"/>
  <c r="K8" i="5"/>
  <c r="J8" i="5"/>
  <c r="I8" i="5"/>
  <c r="J89" i="5"/>
  <c r="I89" i="5"/>
  <c r="K89" i="5" s="1"/>
  <c r="H89" i="5"/>
  <c r="J88" i="5"/>
  <c r="I88" i="5"/>
  <c r="K88" i="5" s="1"/>
  <c r="H88" i="5"/>
  <c r="J87" i="5"/>
  <c r="I87" i="5"/>
  <c r="K87" i="5" s="1"/>
  <c r="H87" i="5"/>
  <c r="J86" i="5"/>
  <c r="I86" i="5"/>
  <c r="K86" i="5" s="1"/>
  <c r="H86" i="5"/>
  <c r="J85" i="5"/>
  <c r="I85" i="5"/>
  <c r="K85" i="5" s="1"/>
  <c r="H85" i="5"/>
  <c r="J84" i="5"/>
  <c r="I84" i="5"/>
  <c r="K84" i="5" s="1"/>
  <c r="H84" i="5"/>
  <c r="J83" i="5"/>
  <c r="I83" i="5"/>
  <c r="K83" i="5" s="1"/>
  <c r="H83" i="5"/>
  <c r="J82" i="5"/>
  <c r="I82" i="5"/>
  <c r="K82" i="5" s="1"/>
  <c r="H82" i="5"/>
  <c r="J80" i="5"/>
  <c r="I80" i="5"/>
  <c r="K80" i="5" s="1"/>
  <c r="H80" i="5"/>
  <c r="K79" i="5"/>
  <c r="J79" i="5"/>
  <c r="I79" i="5"/>
  <c r="H79" i="5"/>
  <c r="J77" i="5"/>
  <c r="I77" i="5"/>
  <c r="K77" i="5" s="1"/>
  <c r="H77" i="5"/>
  <c r="J76" i="5"/>
  <c r="I76" i="5"/>
  <c r="K76" i="5" s="1"/>
  <c r="H76" i="5"/>
  <c r="J75" i="5"/>
  <c r="I75" i="5"/>
  <c r="K75" i="5" s="1"/>
  <c r="H75" i="5"/>
  <c r="J74" i="5"/>
  <c r="I74" i="5"/>
  <c r="K74" i="5" s="1"/>
  <c r="H74" i="5"/>
  <c r="J73" i="5"/>
  <c r="I73" i="5"/>
  <c r="K73" i="5" s="1"/>
  <c r="H73" i="5"/>
  <c r="J72" i="5"/>
  <c r="I72" i="5"/>
  <c r="K72" i="5" s="1"/>
  <c r="H72" i="5"/>
  <c r="J71" i="5"/>
  <c r="I71" i="5"/>
  <c r="K71" i="5" s="1"/>
  <c r="H71" i="5"/>
  <c r="J70" i="5"/>
  <c r="I70" i="5"/>
  <c r="K70" i="5" s="1"/>
  <c r="H70" i="5"/>
  <c r="J69" i="5"/>
  <c r="I69" i="5"/>
  <c r="K69" i="5" s="1"/>
  <c r="H69" i="5"/>
  <c r="J67" i="5"/>
  <c r="I67" i="5"/>
  <c r="K67" i="5" s="1"/>
  <c r="H67" i="5"/>
  <c r="J66" i="5"/>
  <c r="I66" i="5"/>
  <c r="K66" i="5" s="1"/>
  <c r="H66" i="5"/>
  <c r="J65" i="5"/>
  <c r="I65" i="5"/>
  <c r="K65" i="5" s="1"/>
  <c r="H65" i="5"/>
  <c r="J64" i="5"/>
  <c r="I64" i="5"/>
  <c r="K64" i="5" s="1"/>
  <c r="H64" i="5"/>
  <c r="J63" i="5"/>
  <c r="I63" i="5"/>
  <c r="K63" i="5" s="1"/>
  <c r="H63" i="5"/>
  <c r="J62" i="5"/>
  <c r="I62" i="5"/>
  <c r="K62" i="5" s="1"/>
  <c r="H62" i="5"/>
  <c r="J61" i="5"/>
  <c r="I61" i="5"/>
  <c r="K61" i="5" s="1"/>
  <c r="H61" i="5"/>
  <c r="J60" i="5"/>
  <c r="I60" i="5"/>
  <c r="K60" i="5" s="1"/>
  <c r="H60" i="5"/>
  <c r="J59" i="5"/>
  <c r="I59" i="5"/>
  <c r="K59" i="5" s="1"/>
  <c r="H59" i="5"/>
  <c r="J58" i="5"/>
  <c r="I58" i="5"/>
  <c r="K58" i="5" s="1"/>
  <c r="H58" i="5"/>
  <c r="J57" i="5"/>
  <c r="I57" i="5"/>
  <c r="K57" i="5" s="1"/>
  <c r="H57" i="5"/>
  <c r="J56" i="5"/>
  <c r="I56" i="5"/>
  <c r="K56" i="5" s="1"/>
  <c r="H56" i="5"/>
  <c r="J55" i="5"/>
  <c r="I55" i="5"/>
  <c r="K55" i="5" s="1"/>
  <c r="H55" i="5"/>
  <c r="J54" i="5"/>
  <c r="I54" i="5"/>
  <c r="K54" i="5" s="1"/>
  <c r="H54" i="5"/>
  <c r="J53" i="5"/>
  <c r="I53" i="5"/>
  <c r="K53" i="5" s="1"/>
  <c r="H53" i="5"/>
  <c r="J52" i="5"/>
  <c r="I52" i="5"/>
  <c r="K52" i="5" s="1"/>
  <c r="H52" i="5"/>
  <c r="J51" i="5"/>
  <c r="I51" i="5"/>
  <c r="K51" i="5" s="1"/>
  <c r="H51" i="5"/>
  <c r="J50" i="5"/>
  <c r="I50" i="5"/>
  <c r="K50" i="5" s="1"/>
  <c r="H50" i="5"/>
  <c r="J49" i="5"/>
  <c r="I49" i="5"/>
  <c r="K49" i="5" s="1"/>
  <c r="H49" i="5"/>
  <c r="J92" i="5"/>
  <c r="I92" i="5"/>
  <c r="H92" i="5"/>
  <c r="J91" i="5"/>
  <c r="I91" i="5"/>
  <c r="H91" i="5"/>
  <c r="J48" i="5"/>
  <c r="I48" i="5"/>
  <c r="H48" i="5"/>
  <c r="J46" i="5"/>
  <c r="I46" i="5"/>
  <c r="H46" i="5"/>
  <c r="J45" i="5"/>
  <c r="I45" i="5"/>
  <c r="H45" i="5"/>
  <c r="J44" i="5"/>
  <c r="I44" i="5"/>
  <c r="H44" i="5"/>
  <c r="J43" i="5"/>
  <c r="I43" i="5"/>
  <c r="H43" i="5"/>
  <c r="J42" i="5"/>
  <c r="I42" i="5"/>
  <c r="H42" i="5"/>
  <c r="J41" i="5"/>
  <c r="I41" i="5"/>
  <c r="H41" i="5"/>
  <c r="J40" i="5"/>
  <c r="I40" i="5"/>
  <c r="H40" i="5"/>
  <c r="J38" i="5"/>
  <c r="I38" i="5"/>
  <c r="H38" i="5"/>
  <c r="J34" i="5"/>
  <c r="I34" i="5"/>
  <c r="H34" i="5"/>
  <c r="J33" i="5"/>
  <c r="I33" i="5"/>
  <c r="H33" i="5"/>
  <c r="J32" i="5"/>
  <c r="I32" i="5"/>
  <c r="H32" i="5"/>
  <c r="J31" i="5"/>
  <c r="I31" i="5"/>
  <c r="H31" i="5"/>
  <c r="J29" i="5"/>
  <c r="I29" i="5"/>
  <c r="H29" i="5"/>
  <c r="J28" i="5"/>
  <c r="I28" i="5"/>
  <c r="H28" i="5"/>
  <c r="J27" i="5"/>
  <c r="I27" i="5"/>
  <c r="H27" i="5"/>
  <c r="J26" i="5"/>
  <c r="I26" i="5"/>
  <c r="H26" i="5"/>
  <c r="J24" i="5"/>
  <c r="I24" i="5"/>
  <c r="H24" i="5"/>
  <c r="J23" i="5"/>
  <c r="I23" i="5"/>
  <c r="H23" i="5"/>
  <c r="J22" i="5"/>
  <c r="I22" i="5"/>
  <c r="H22" i="5"/>
  <c r="J21" i="5"/>
  <c r="I21" i="5"/>
  <c r="H21" i="5"/>
  <c r="J19" i="5"/>
  <c r="I19" i="5"/>
  <c r="H19" i="5"/>
  <c r="J18" i="5"/>
  <c r="I18" i="5"/>
  <c r="H18" i="5"/>
  <c r="J16" i="5"/>
  <c r="I16" i="5"/>
  <c r="H16" i="5"/>
  <c r="J15" i="5"/>
  <c r="I15" i="5"/>
  <c r="H15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K9" i="5" s="1"/>
  <c r="H9" i="5"/>
  <c r="J184" i="4"/>
  <c r="K184" i="4"/>
  <c r="I184" i="4"/>
  <c r="K179" i="4"/>
  <c r="J179" i="4"/>
  <c r="I179" i="4"/>
  <c r="H179" i="4"/>
  <c r="J181" i="4"/>
  <c r="I181" i="4"/>
  <c r="K181" i="4" s="1"/>
  <c r="H181" i="4"/>
  <c r="J180" i="4"/>
  <c r="I180" i="4"/>
  <c r="K180" i="4" s="1"/>
  <c r="H180" i="4"/>
  <c r="K170" i="4"/>
  <c r="J170" i="4"/>
  <c r="I170" i="4"/>
  <c r="J108" i="4"/>
  <c r="K108" i="4"/>
  <c r="I108" i="4"/>
  <c r="I31" i="4"/>
  <c r="J178" i="4"/>
  <c r="I178" i="4"/>
  <c r="K178" i="4" s="1"/>
  <c r="H178" i="4"/>
  <c r="J177" i="4"/>
  <c r="I177" i="4"/>
  <c r="H177" i="4"/>
  <c r="J176" i="4"/>
  <c r="I176" i="4"/>
  <c r="K176" i="4" s="1"/>
  <c r="H176" i="4"/>
  <c r="J175" i="4"/>
  <c r="I175" i="4"/>
  <c r="K175" i="4" s="1"/>
  <c r="H175" i="4"/>
  <c r="J174" i="4"/>
  <c r="I174" i="4"/>
  <c r="K174" i="4" s="1"/>
  <c r="H174" i="4"/>
  <c r="J173" i="4"/>
  <c r="I173" i="4"/>
  <c r="H173" i="4"/>
  <c r="J172" i="4"/>
  <c r="I172" i="4"/>
  <c r="K172" i="4" s="1"/>
  <c r="H172" i="4"/>
  <c r="J171" i="4"/>
  <c r="I171" i="4"/>
  <c r="K171" i="4" s="1"/>
  <c r="H171" i="4"/>
  <c r="J169" i="4"/>
  <c r="I169" i="4"/>
  <c r="K169" i="4" s="1"/>
  <c r="H169" i="4"/>
  <c r="J168" i="4"/>
  <c r="I168" i="4"/>
  <c r="K168" i="4" s="1"/>
  <c r="H168" i="4"/>
  <c r="J166" i="4"/>
  <c r="I166" i="4"/>
  <c r="K166" i="4" s="1"/>
  <c r="H166" i="4"/>
  <c r="J165" i="4"/>
  <c r="I165" i="4"/>
  <c r="H165" i="4"/>
  <c r="J164" i="4"/>
  <c r="I164" i="4"/>
  <c r="K164" i="4" s="1"/>
  <c r="H164" i="4"/>
  <c r="J163" i="4"/>
  <c r="I163" i="4"/>
  <c r="K163" i="4" s="1"/>
  <c r="H163" i="4"/>
  <c r="J162" i="4"/>
  <c r="I162" i="4"/>
  <c r="K162" i="4" s="1"/>
  <c r="H162" i="4"/>
  <c r="J161" i="4"/>
  <c r="I161" i="4"/>
  <c r="H161" i="4"/>
  <c r="J160" i="4"/>
  <c r="I160" i="4"/>
  <c r="K160" i="4" s="1"/>
  <c r="H160" i="4"/>
  <c r="J159" i="4"/>
  <c r="I159" i="4"/>
  <c r="K159" i="4" s="1"/>
  <c r="H159" i="4"/>
  <c r="J158" i="4"/>
  <c r="I158" i="4"/>
  <c r="K158" i="4" s="1"/>
  <c r="H158" i="4"/>
  <c r="J157" i="4"/>
  <c r="I157" i="4"/>
  <c r="H157" i="4"/>
  <c r="J156" i="4"/>
  <c r="I156" i="4"/>
  <c r="K156" i="4" s="1"/>
  <c r="H156" i="4"/>
  <c r="J155" i="4"/>
  <c r="I155" i="4"/>
  <c r="K155" i="4" s="1"/>
  <c r="H155" i="4"/>
  <c r="J154" i="4"/>
  <c r="I154" i="4"/>
  <c r="K154" i="4" s="1"/>
  <c r="H154" i="4"/>
  <c r="J153" i="4"/>
  <c r="I153" i="4"/>
  <c r="H153" i="4"/>
  <c r="J152" i="4"/>
  <c r="I152" i="4"/>
  <c r="K152" i="4" s="1"/>
  <c r="H152" i="4"/>
  <c r="J151" i="4"/>
  <c r="I151" i="4"/>
  <c r="K151" i="4" s="1"/>
  <c r="H151" i="4"/>
  <c r="J150" i="4"/>
  <c r="I150" i="4"/>
  <c r="K150" i="4" s="1"/>
  <c r="H150" i="4"/>
  <c r="J149" i="4"/>
  <c r="I149" i="4"/>
  <c r="H149" i="4"/>
  <c r="J148" i="4"/>
  <c r="I148" i="4"/>
  <c r="K148" i="4" s="1"/>
  <c r="H148" i="4"/>
  <c r="J147" i="4"/>
  <c r="I147" i="4"/>
  <c r="K147" i="4" s="1"/>
  <c r="H147" i="4"/>
  <c r="J146" i="4"/>
  <c r="I146" i="4"/>
  <c r="K146" i="4" s="1"/>
  <c r="H146" i="4"/>
  <c r="J145" i="4"/>
  <c r="I145" i="4"/>
  <c r="H145" i="4"/>
  <c r="J144" i="4"/>
  <c r="I144" i="4"/>
  <c r="K144" i="4" s="1"/>
  <c r="H144" i="4"/>
  <c r="J142" i="4"/>
  <c r="I142" i="4"/>
  <c r="K142" i="4" s="1"/>
  <c r="H142" i="4"/>
  <c r="J141" i="4"/>
  <c r="I141" i="4"/>
  <c r="K141" i="4" s="1"/>
  <c r="H141" i="4"/>
  <c r="J140" i="4"/>
  <c r="I140" i="4"/>
  <c r="K140" i="4" s="1"/>
  <c r="H140" i="4"/>
  <c r="J139" i="4"/>
  <c r="I139" i="4"/>
  <c r="K139" i="4" s="1"/>
  <c r="H139" i="4"/>
  <c r="J138" i="4"/>
  <c r="I138" i="4"/>
  <c r="K138" i="4" s="1"/>
  <c r="H138" i="4"/>
  <c r="J137" i="4"/>
  <c r="I137" i="4"/>
  <c r="K137" i="4" s="1"/>
  <c r="H137" i="4"/>
  <c r="J136" i="4"/>
  <c r="I136" i="4"/>
  <c r="K136" i="4" s="1"/>
  <c r="H136" i="4"/>
  <c r="J135" i="4"/>
  <c r="I135" i="4"/>
  <c r="K135" i="4" s="1"/>
  <c r="H135" i="4"/>
  <c r="J134" i="4"/>
  <c r="I134" i="4"/>
  <c r="K134" i="4" s="1"/>
  <c r="H134" i="4"/>
  <c r="J133" i="4"/>
  <c r="I133" i="4"/>
  <c r="K133" i="4" s="1"/>
  <c r="H133" i="4"/>
  <c r="J132" i="4"/>
  <c r="I132" i="4"/>
  <c r="K132" i="4" s="1"/>
  <c r="H132" i="4"/>
  <c r="J131" i="4"/>
  <c r="I131" i="4"/>
  <c r="K131" i="4" s="1"/>
  <c r="H131" i="4"/>
  <c r="J130" i="4"/>
  <c r="I130" i="4"/>
  <c r="K130" i="4" s="1"/>
  <c r="H130" i="4"/>
  <c r="J129" i="4"/>
  <c r="I129" i="4"/>
  <c r="K129" i="4" s="1"/>
  <c r="H129" i="4"/>
  <c r="J128" i="4"/>
  <c r="I128" i="4"/>
  <c r="K128" i="4" s="1"/>
  <c r="H128" i="4"/>
  <c r="J127" i="4"/>
  <c r="I127" i="4"/>
  <c r="K127" i="4" s="1"/>
  <c r="H127" i="4"/>
  <c r="J126" i="4"/>
  <c r="I126" i="4"/>
  <c r="K126" i="4" s="1"/>
  <c r="H126" i="4"/>
  <c r="J125" i="4"/>
  <c r="I125" i="4"/>
  <c r="K125" i="4" s="1"/>
  <c r="H125" i="4"/>
  <c r="J124" i="4"/>
  <c r="I124" i="4"/>
  <c r="K124" i="4" s="1"/>
  <c r="H124" i="4"/>
  <c r="J123" i="4"/>
  <c r="I123" i="4"/>
  <c r="K123" i="4" s="1"/>
  <c r="H123" i="4"/>
  <c r="J122" i="4"/>
  <c r="I122" i="4"/>
  <c r="K122" i="4" s="1"/>
  <c r="H122" i="4"/>
  <c r="J121" i="4"/>
  <c r="I121" i="4"/>
  <c r="K121" i="4" s="1"/>
  <c r="H121" i="4"/>
  <c r="J120" i="4"/>
  <c r="I120" i="4"/>
  <c r="K120" i="4" s="1"/>
  <c r="H120" i="4"/>
  <c r="J119" i="4"/>
  <c r="I119" i="4"/>
  <c r="K119" i="4" s="1"/>
  <c r="H119" i="4"/>
  <c r="J118" i="4"/>
  <c r="I118" i="4"/>
  <c r="K118" i="4" s="1"/>
  <c r="H118" i="4"/>
  <c r="J117" i="4"/>
  <c r="I117" i="4"/>
  <c r="K117" i="4" s="1"/>
  <c r="H117" i="4"/>
  <c r="J116" i="4"/>
  <c r="I116" i="4"/>
  <c r="K116" i="4" s="1"/>
  <c r="H116" i="4"/>
  <c r="J115" i="4"/>
  <c r="I115" i="4"/>
  <c r="K115" i="4" s="1"/>
  <c r="H115" i="4"/>
  <c r="J114" i="4"/>
  <c r="I114" i="4"/>
  <c r="K114" i="4" s="1"/>
  <c r="H114" i="4"/>
  <c r="J113" i="4"/>
  <c r="I113" i="4"/>
  <c r="K113" i="4" s="1"/>
  <c r="H113" i="4"/>
  <c r="J112" i="4"/>
  <c r="I112" i="4"/>
  <c r="K112" i="4" s="1"/>
  <c r="H112" i="4"/>
  <c r="J111" i="4"/>
  <c r="I111" i="4"/>
  <c r="K111" i="4" s="1"/>
  <c r="H111" i="4"/>
  <c r="J110" i="4"/>
  <c r="I110" i="4"/>
  <c r="K110" i="4" s="1"/>
  <c r="H110" i="4"/>
  <c r="J107" i="4"/>
  <c r="I107" i="4"/>
  <c r="K107" i="4" s="1"/>
  <c r="H107" i="4"/>
  <c r="J106" i="4"/>
  <c r="I106" i="4"/>
  <c r="H106" i="4"/>
  <c r="J105" i="4"/>
  <c r="I105" i="4"/>
  <c r="K105" i="4" s="1"/>
  <c r="H105" i="4"/>
  <c r="J104" i="4"/>
  <c r="I104" i="4"/>
  <c r="K104" i="4" s="1"/>
  <c r="H104" i="4"/>
  <c r="J103" i="4"/>
  <c r="I103" i="4"/>
  <c r="K103" i="4" s="1"/>
  <c r="H103" i="4"/>
  <c r="J102" i="4"/>
  <c r="I102" i="4"/>
  <c r="H102" i="4"/>
  <c r="J101" i="4"/>
  <c r="I101" i="4"/>
  <c r="K101" i="4" s="1"/>
  <c r="H101" i="4"/>
  <c r="J100" i="4"/>
  <c r="I100" i="4"/>
  <c r="K100" i="4" s="1"/>
  <c r="H100" i="4"/>
  <c r="J99" i="4"/>
  <c r="I99" i="4"/>
  <c r="K99" i="4" s="1"/>
  <c r="H99" i="4"/>
  <c r="J98" i="4"/>
  <c r="I98" i="4"/>
  <c r="H98" i="4"/>
  <c r="J97" i="4"/>
  <c r="I97" i="4"/>
  <c r="K97" i="4" s="1"/>
  <c r="H97" i="4"/>
  <c r="J95" i="4"/>
  <c r="I95" i="4"/>
  <c r="K95" i="4" s="1"/>
  <c r="H95" i="4"/>
  <c r="J94" i="4"/>
  <c r="I94" i="4"/>
  <c r="K94" i="4" s="1"/>
  <c r="H94" i="4"/>
  <c r="J93" i="4"/>
  <c r="I93" i="4"/>
  <c r="H93" i="4"/>
  <c r="J92" i="4"/>
  <c r="I92" i="4"/>
  <c r="K92" i="4" s="1"/>
  <c r="H92" i="4"/>
  <c r="J91" i="4"/>
  <c r="I91" i="4"/>
  <c r="K91" i="4" s="1"/>
  <c r="H91" i="4"/>
  <c r="J90" i="4"/>
  <c r="I90" i="4"/>
  <c r="K90" i="4" s="1"/>
  <c r="H90" i="4"/>
  <c r="K88" i="4"/>
  <c r="J88" i="4"/>
  <c r="I88" i="4"/>
  <c r="H88" i="4"/>
  <c r="K87" i="4"/>
  <c r="J87" i="4"/>
  <c r="I87" i="4"/>
  <c r="H87" i="4"/>
  <c r="K86" i="4"/>
  <c r="J86" i="4"/>
  <c r="I86" i="4"/>
  <c r="H86" i="4"/>
  <c r="K85" i="4"/>
  <c r="J85" i="4"/>
  <c r="I85" i="4"/>
  <c r="H85" i="4"/>
  <c r="K84" i="4"/>
  <c r="J84" i="4"/>
  <c r="I84" i="4"/>
  <c r="H84" i="4"/>
  <c r="K83" i="4"/>
  <c r="J83" i="4"/>
  <c r="I83" i="4"/>
  <c r="H83" i="4"/>
  <c r="K82" i="4"/>
  <c r="J82" i="4"/>
  <c r="I82" i="4"/>
  <c r="H82" i="4"/>
  <c r="K81" i="4"/>
  <c r="J81" i="4"/>
  <c r="I81" i="4"/>
  <c r="H81" i="4"/>
  <c r="K80" i="4"/>
  <c r="J80" i="4"/>
  <c r="I80" i="4"/>
  <c r="H80" i="4"/>
  <c r="K79" i="4"/>
  <c r="J79" i="4"/>
  <c r="I79" i="4"/>
  <c r="H79" i="4"/>
  <c r="J77" i="4"/>
  <c r="I77" i="4"/>
  <c r="H77" i="4"/>
  <c r="J76" i="4"/>
  <c r="I76" i="4"/>
  <c r="K76" i="4" s="1"/>
  <c r="H76" i="4"/>
  <c r="J74" i="4"/>
  <c r="I74" i="4"/>
  <c r="K74" i="4" s="1"/>
  <c r="H74" i="4"/>
  <c r="J72" i="4"/>
  <c r="I72" i="4"/>
  <c r="K72" i="4" s="1"/>
  <c r="H72" i="4"/>
  <c r="J71" i="4"/>
  <c r="I71" i="4"/>
  <c r="H71" i="4"/>
  <c r="J70" i="4"/>
  <c r="I70" i="4"/>
  <c r="K70" i="4" s="1"/>
  <c r="H70" i="4"/>
  <c r="J68" i="4"/>
  <c r="I68" i="4"/>
  <c r="K68" i="4" s="1"/>
  <c r="H68" i="4"/>
  <c r="J67" i="4"/>
  <c r="I67" i="4"/>
  <c r="K67" i="4" s="1"/>
  <c r="H67" i="4"/>
  <c r="J66" i="4"/>
  <c r="I66" i="4"/>
  <c r="H66" i="4"/>
  <c r="J65" i="4"/>
  <c r="I65" i="4"/>
  <c r="K65" i="4" s="1"/>
  <c r="H65" i="4"/>
  <c r="J64" i="4"/>
  <c r="I64" i="4"/>
  <c r="K64" i="4" s="1"/>
  <c r="H64" i="4"/>
  <c r="J63" i="4"/>
  <c r="I63" i="4"/>
  <c r="K63" i="4" s="1"/>
  <c r="H63" i="4"/>
  <c r="J62" i="4"/>
  <c r="I62" i="4"/>
  <c r="H62" i="4"/>
  <c r="J61" i="4"/>
  <c r="I61" i="4"/>
  <c r="K61" i="4" s="1"/>
  <c r="H61" i="4"/>
  <c r="J60" i="4"/>
  <c r="I60" i="4"/>
  <c r="K60" i="4" s="1"/>
  <c r="H60" i="4"/>
  <c r="J58" i="4"/>
  <c r="I58" i="4"/>
  <c r="K58" i="4" s="1"/>
  <c r="H58" i="4"/>
  <c r="J57" i="4"/>
  <c r="I57" i="4"/>
  <c r="H57" i="4"/>
  <c r="J56" i="4"/>
  <c r="I56" i="4"/>
  <c r="K56" i="4" s="1"/>
  <c r="H56" i="4"/>
  <c r="J55" i="4"/>
  <c r="I55" i="4"/>
  <c r="K55" i="4" s="1"/>
  <c r="H55" i="4"/>
  <c r="J54" i="4"/>
  <c r="I54" i="4"/>
  <c r="K54" i="4" s="1"/>
  <c r="H54" i="4"/>
  <c r="J53" i="4"/>
  <c r="I53" i="4"/>
  <c r="H53" i="4"/>
  <c r="J52" i="4"/>
  <c r="I52" i="4"/>
  <c r="K52" i="4" s="1"/>
  <c r="H52" i="4"/>
  <c r="J51" i="4"/>
  <c r="I51" i="4"/>
  <c r="K51" i="4" s="1"/>
  <c r="H51" i="4"/>
  <c r="J50" i="4"/>
  <c r="I50" i="4"/>
  <c r="K50" i="4" s="1"/>
  <c r="H50" i="4"/>
  <c r="J49" i="4"/>
  <c r="I49" i="4"/>
  <c r="H49" i="4"/>
  <c r="J48" i="4"/>
  <c r="I48" i="4"/>
  <c r="K48" i="4" s="1"/>
  <c r="H48" i="4"/>
  <c r="J47" i="4"/>
  <c r="I47" i="4"/>
  <c r="K47" i="4" s="1"/>
  <c r="H47" i="4"/>
  <c r="J46" i="4"/>
  <c r="I46" i="4"/>
  <c r="K46" i="4" s="1"/>
  <c r="H46" i="4"/>
  <c r="J45" i="4"/>
  <c r="I45" i="4"/>
  <c r="H45" i="4"/>
  <c r="J44" i="4"/>
  <c r="I44" i="4"/>
  <c r="K44" i="4" s="1"/>
  <c r="H44" i="4"/>
  <c r="J43" i="4"/>
  <c r="I43" i="4"/>
  <c r="K43" i="4" s="1"/>
  <c r="H43" i="4"/>
  <c r="J42" i="4"/>
  <c r="I42" i="4"/>
  <c r="K42" i="4" s="1"/>
  <c r="H42" i="4"/>
  <c r="J40" i="4"/>
  <c r="I40" i="4"/>
  <c r="H40" i="4"/>
  <c r="J39" i="4"/>
  <c r="I39" i="4"/>
  <c r="K39" i="4" s="1"/>
  <c r="H39" i="4"/>
  <c r="J38" i="4"/>
  <c r="I38" i="4"/>
  <c r="K38" i="4" s="1"/>
  <c r="H38" i="4"/>
  <c r="J37" i="4"/>
  <c r="I37" i="4"/>
  <c r="K37" i="4" s="1"/>
  <c r="H37" i="4"/>
  <c r="J36" i="4"/>
  <c r="I36" i="4"/>
  <c r="H36" i="4"/>
  <c r="J35" i="4"/>
  <c r="I35" i="4"/>
  <c r="K35" i="4" s="1"/>
  <c r="H35" i="4"/>
  <c r="J34" i="4"/>
  <c r="I34" i="4"/>
  <c r="K34" i="4" s="1"/>
  <c r="H34" i="4"/>
  <c r="J33" i="4"/>
  <c r="I33" i="4"/>
  <c r="K33" i="4" s="1"/>
  <c r="H33" i="4"/>
  <c r="J32" i="4"/>
  <c r="J31" i="4" s="1"/>
  <c r="I32" i="4"/>
  <c r="H32" i="4"/>
  <c r="J30" i="4"/>
  <c r="I30" i="4"/>
  <c r="K30" i="4" s="1"/>
  <c r="H30" i="4"/>
  <c r="J29" i="4"/>
  <c r="I29" i="4"/>
  <c r="K29" i="4" s="1"/>
  <c r="H29" i="4"/>
  <c r="J28" i="4"/>
  <c r="I28" i="4"/>
  <c r="H28" i="4"/>
  <c r="J27" i="4"/>
  <c r="I27" i="4"/>
  <c r="K27" i="4" s="1"/>
  <c r="H27" i="4"/>
  <c r="J25" i="4"/>
  <c r="I25" i="4"/>
  <c r="K25" i="4" s="1"/>
  <c r="H25" i="4"/>
  <c r="J24" i="4"/>
  <c r="I24" i="4"/>
  <c r="K24" i="4" s="1"/>
  <c r="H24" i="4"/>
  <c r="H21" i="4"/>
  <c r="J22" i="4"/>
  <c r="I22" i="4"/>
  <c r="K22" i="4" s="1"/>
  <c r="H22" i="4"/>
  <c r="J21" i="4"/>
  <c r="I21" i="4"/>
  <c r="H10" i="4"/>
  <c r="I10" i="4"/>
  <c r="K10" i="4" s="1"/>
  <c r="J10" i="4"/>
  <c r="H11" i="4"/>
  <c r="I11" i="4"/>
  <c r="K11" i="4" s="1"/>
  <c r="J11" i="4"/>
  <c r="H12" i="4"/>
  <c r="I12" i="4"/>
  <c r="K12" i="4" s="1"/>
  <c r="J12" i="4"/>
  <c r="H13" i="4"/>
  <c r="I13" i="4"/>
  <c r="K13" i="4" s="1"/>
  <c r="J13" i="4"/>
  <c r="H14" i="4"/>
  <c r="I14" i="4"/>
  <c r="K14" i="4" s="1"/>
  <c r="J14" i="4"/>
  <c r="H15" i="4"/>
  <c r="I15" i="4"/>
  <c r="K15" i="4" s="1"/>
  <c r="J15" i="4"/>
  <c r="H16" i="4"/>
  <c r="I16" i="4"/>
  <c r="K16" i="4" s="1"/>
  <c r="J16" i="4"/>
  <c r="H17" i="4"/>
  <c r="I17" i="4"/>
  <c r="K17" i="4" s="1"/>
  <c r="J17" i="4"/>
  <c r="H18" i="4"/>
  <c r="I18" i="4"/>
  <c r="K18" i="4" s="1"/>
  <c r="J18" i="4"/>
  <c r="H19" i="4"/>
  <c r="I19" i="4"/>
  <c r="K19" i="4" s="1"/>
  <c r="J19" i="4"/>
  <c r="K13" i="5" l="1"/>
  <c r="K19" i="5"/>
  <c r="K29" i="5"/>
  <c r="K31" i="5"/>
  <c r="K38" i="5"/>
  <c r="K43" i="5"/>
  <c r="K48" i="5"/>
  <c r="K91" i="5"/>
  <c r="K10" i="5"/>
  <c r="K15" i="5"/>
  <c r="K21" i="5"/>
  <c r="K28" i="5"/>
  <c r="K33" i="5"/>
  <c r="K41" i="5"/>
  <c r="K45" i="5"/>
  <c r="K16" i="5"/>
  <c r="K22" i="5"/>
  <c r="K27" i="5"/>
  <c r="K92" i="5"/>
  <c r="K23" i="5"/>
  <c r="K24" i="5"/>
  <c r="K18" i="5"/>
  <c r="K12" i="5"/>
  <c r="K11" i="5"/>
  <c r="K32" i="5"/>
  <c r="K40" i="5"/>
  <c r="K44" i="5"/>
  <c r="K26" i="5"/>
  <c r="K34" i="5"/>
  <c r="K42" i="5"/>
  <c r="K46" i="5"/>
  <c r="K21" i="4"/>
  <c r="K28" i="4"/>
  <c r="K32" i="4"/>
  <c r="K31" i="4" s="1"/>
  <c r="K36" i="4"/>
  <c r="K40" i="4"/>
  <c r="K45" i="4"/>
  <c r="K49" i="4"/>
  <c r="K53" i="4"/>
  <c r="K57" i="4"/>
  <c r="K62" i="4"/>
  <c r="K66" i="4"/>
  <c r="K71" i="4"/>
  <c r="K77" i="4"/>
  <c r="K93" i="4"/>
  <c r="K98" i="4"/>
  <c r="K102" i="4"/>
  <c r="K106" i="4"/>
  <c r="K145" i="4"/>
  <c r="K149" i="4"/>
  <c r="K153" i="4"/>
  <c r="K157" i="4"/>
  <c r="K161" i="4"/>
  <c r="K165" i="4"/>
  <c r="K173" i="4"/>
  <c r="K177" i="4"/>
  <c r="H9" i="4"/>
  <c r="I9" i="4"/>
  <c r="I8" i="4" s="1"/>
  <c r="J9" i="4"/>
  <c r="J8" i="4" s="1"/>
  <c r="K9" i="4" l="1"/>
  <c r="K8" i="4" s="1"/>
</calcChain>
</file>

<file path=xl/sharedStrings.xml><?xml version="1.0" encoding="utf-8"?>
<sst xmlns="http://schemas.openxmlformats.org/spreadsheetml/2006/main" count="584" uniqueCount="253">
  <si>
    <t>(на бланке организации)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</si>
  <si>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</si>
  <si>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</si>
  <si>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</si>
  <si>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</si>
  <si>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</si>
  <si>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</si>
  <si>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</si>
  <si>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</si>
  <si>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Материалы/ оборудование</t>
  </si>
  <si>
    <t xml:space="preserve"> СМР/ ПНР </t>
  </si>
  <si>
    <t>Всего,
руб. с НДС</t>
  </si>
  <si>
    <t>шт</t>
  </si>
  <si>
    <t>м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</si>
  <si>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</si>
  <si>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</si>
  <si>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</si>
  <si>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</si>
  <si>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</si>
  <si>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</si>
  <si>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</si>
  <si>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</si>
  <si>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</si>
  <si>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</si>
  <si>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</si>
  <si>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</si>
  <si>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6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</si>
  <si>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</si>
  <si>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</si>
  <si>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</si>
  <si>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</si>
  <si>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</si>
  <si>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</si>
  <si>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10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</si>
  <si>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</si>
  <si>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</si>
  <si>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</si>
  <si>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</si>
  <si>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</si>
  <si>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</si>
  <si>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</si>
  <si>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</si>
  <si>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</si>
  <si>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</si>
  <si>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</si>
  <si>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</si>
  <si>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</si>
  <si>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</si>
  <si>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</si>
  <si>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Цена за единицу, руб. с НДС</t>
  </si>
  <si>
    <t>Стоимость всего, руб. с НДС</t>
  </si>
  <si>
    <t>Дополнительные расходы</t>
  </si>
  <si>
    <t>м3</t>
  </si>
  <si>
    <t>м2</t>
  </si>
  <si>
    <t>кг</t>
  </si>
  <si>
    <t>Тендерное коммерческое предложение
на проведение тендера по выбору исполнителя на выполнение строительство тепловых сетей для дошкольных образовательных организаций по 260мест каждая в г. Симферополе
(объект №1) и (объект №2) жилого массива «Крымская Роза»</t>
  </si>
  <si>
    <t>1. Земляные работы</t>
  </si>
  <si>
    <t>Разработка грунта с перемещением до 10 м бульдозерами мощностью: 79 кВт (108 л.с.), 
группа грунтов 1</t>
  </si>
  <si>
    <t>Разработка грунта с погрузкой на автомобили-самосвалы экскаваторами с ковшом вместимостью: 0,65 (0,5-1) м3, группа грунтов 3</t>
  </si>
  <si>
    <t>Разработка грунта вручную в траншеях глубиной до 2 м без креплений с откосами, группа грунтов: 1</t>
  </si>
  <si>
    <t>Уплотнение грунта пневматическими трамбовками, группа грунтов: 1-2</t>
  </si>
  <si>
    <t>Разработка грунта вручную в траншеях глубиной до 2 м без креплений с откосами, группа грунтов: 3</t>
  </si>
  <si>
    <t>Устройство основания под фундаменты: щебеночного</t>
  </si>
  <si>
    <t>Щебень из природного камня для строительных работ марка: 600, фракция 5(3)-10 мм</t>
  </si>
  <si>
    <t>Устройство бетонной подготовки</t>
  </si>
  <si>
    <t>Бетон тяжелый, крупность заполнителя: 10 мм, класс В10 (М150)</t>
  </si>
  <si>
    <t>Устройство постели для бесканальной прокладки</t>
  </si>
  <si>
    <t>Устройство основания под трубопроводы: песчаного.</t>
  </si>
  <si>
    <t>Песок природный для строительных: работ средний с крупностью зерен размером свыше 5 мм - до 5% по массе.</t>
  </si>
  <si>
    <t>Устройство песчаной обсыпки трубопроводов</t>
  </si>
  <si>
    <t>Засыпка траншей и котлованов с перемещением грунта до 5 м бульдозерами мощностью: 79 кВт (108 л.с.), группа грунтов 1</t>
  </si>
  <si>
    <t>Песок природный для строительных: работ средний с крупностью зерен размером свыше 5 мм - до 5% по массе</t>
  </si>
  <si>
    <t>Обратная засыпка траншей и котлованов с послойным уплотнением</t>
  </si>
  <si>
    <t>т</t>
  </si>
  <si>
    <t>Засыпка траншей и котлованов с перемещением грунта до 5 м бульдозерами мощностью: 79 кВт (108 л.с.), группа грунтов 2</t>
  </si>
  <si>
    <t>Уплотнение грунта вибрационными катками 2,2 т на первый проход по одному следу при толщине слоя: 30 см.</t>
  </si>
  <si>
    <t>На каждый последующий проход по одному следу добавлять: к расценке 01-02-003-02</t>
  </si>
  <si>
    <t>Перевозка грузов автомобилями-самосвалами грузоподъемностью 10 т работающих вне карьера на расстояние: I класс груза до 10 км.</t>
  </si>
  <si>
    <t>Уплотнение грунта вибрационными катками 2,2 т на первый проход по одному следу при толщине слоя: 30см.</t>
  </si>
  <si>
    <t>Устройство неподвижных щитовых опор: из сборных железобетонных конструкций.</t>
  </si>
  <si>
    <t>Бетон мелкозернистый, класс: В15 (М200)</t>
  </si>
  <si>
    <t xml:space="preserve">Раствор готовый кладочный тяжелый цементный
</t>
  </si>
  <si>
    <t>Опорные подушки: ОП 2 /бетон В15 (М200), объем 0,005 м3, расход арматуры 0,7 кг / (серия 3.006.1-8)</t>
  </si>
  <si>
    <t>Опорные подушки: ОП 3 /бетон В15 (М200), объем 0,015 м3, расход арматуры 2,1 кг / (серия 3.006.1-8)</t>
  </si>
  <si>
    <t>Устройство непроходных каналов: одноячейковых, перекрываемых или опирающихся на плиту</t>
  </si>
  <si>
    <t>Раствор готовый кладочный цементный марки: 200</t>
  </si>
  <si>
    <t>Лотки железобетонные водопропускные прямоугольного сечения.</t>
  </si>
  <si>
    <t>Плиты железобетонные: покрытий, перекрытий и днищ.</t>
  </si>
  <si>
    <t>Устройство дренажного "мокрого" колодца по ТПР 902-09-22.84 ф1000 глубина 3,6 м с люком типа "Л"</t>
  </si>
  <si>
    <t>Устройство круглых колодцев из сборного железобетона в грунтах: сухих.</t>
  </si>
  <si>
    <t>Раствор асбоцементный.</t>
  </si>
  <si>
    <t>Раствор готовый кладочный тяжелый цементный.</t>
  </si>
  <si>
    <t>Плита днища: ПН10 /бетон В15 (М200), объем 0,18 м3, расход арматуры 15,14 кг / (серия 3.900.1-14).</t>
  </si>
  <si>
    <t>Кольцо стеновое смотровых колодцев: КС10.9 /бетон В15 (М200), объем 0,24 м3, расход арматуры 5,66 кг/ (серия 3.900.1-14).</t>
  </si>
  <si>
    <t>Плита перекрытия: ПП10-2 /бетон В15 (М200), объем 0,10 м3, расход арматуры 16,65 кг/ (серия 3.900.1-14).</t>
  </si>
  <si>
    <t>Кольцо стеновое смотровых колодцев: КС7.9 /бетон В15 (М200), объем 0,15 м3, расход арматуры 4,80 кг/ (серия 3.900.1-14).</t>
  </si>
  <si>
    <t>Кольцо стеновое смотровых колодцев: КС7.9 /бетон В15 (М200), объем 0,15 м3, расход арматуры 4,80 кг/ (серия 3.900.1-14)</t>
  </si>
  <si>
    <t>Кольцо стеновое смотровых колодцев: КС7.3 /бетон В15 (М200), объем 0,05 м3, расход арматуры 1,64 кг/ (серия 3.900.1-14).</t>
  </si>
  <si>
    <t>Элемент МС-5 соединительный канализационных колодцев.</t>
  </si>
  <si>
    <t>Элемент МС-1 соединительный колец канализационных колодцев.</t>
  </si>
  <si>
    <t>Люк чугунный легкий (ГОСТ 3634-99) марка Л(А30)-ТС-1-60.</t>
  </si>
  <si>
    <t>Лестница теплосетевая по ТС.АС.08.00.00 ЛТС-2.</t>
  </si>
  <si>
    <t>Гидроизоляция боковая обмазочная битумная в 2 слоя по выровненной поверхности бутовой кладки, кирпичу, бетону.</t>
  </si>
  <si>
    <t>Гидроизоляция стен, фундаментов: боковая оклеечная по выровненной поверхности бутовой кладки, кирпичу и бетону в 2 слоя.</t>
  </si>
  <si>
    <t>Мастика битумная кровельная горячая</t>
  </si>
  <si>
    <t>Мастика гидроизоляционная холодная ТЕХНОНИКОЛЬ №24 (МГТН)</t>
  </si>
  <si>
    <t>Ж/б сборная тепловая камера по серии 3.903 КЛ-2,6х2,6х2 (бетон 5,46 м3)</t>
  </si>
  <si>
    <t>Устройство камер со стенками: из монолитного бетона.</t>
  </si>
  <si>
    <t>Бетон тяжелый, класс: В15 (М200).</t>
  </si>
  <si>
    <t>Кольцо опорное КО-6 /бетон В15 (М200), объем 0,02 м3, расход арматуры 1,10 кг / (серия 3.900.1-14).</t>
  </si>
  <si>
    <t xml:space="preserve">Горячекатаная арматурная сталь класса: А-I, А-II, А-III
</t>
  </si>
  <si>
    <t>Лестница теплосетевая по ТС.АС.08.00.00 ЛТС-2</t>
  </si>
  <si>
    <t>Оклеечная битумная гидроизоляция (технониколь) дренажного колодца по битумной обмазке праймеру</t>
  </si>
  <si>
    <t>Устройство монолитного ж/б канала с устройством плит перекрытия</t>
  </si>
  <si>
    <t>Устройство стен, днищ и перекрытий тоннелей и проходных каналов при отношении высоты к ширине: до 1 и толщине стен до 300 мм</t>
  </si>
  <si>
    <t>Изготовление и установка сеток С3 и деталей</t>
  </si>
  <si>
    <t>Армирование цементобетонных покрытий: сетками</t>
  </si>
  <si>
    <t>Каркасы и сетки арматурные плоские, собранные и сваренные (связанные) в арматурные изделия, закладные и накладные детали: без сварки</t>
  </si>
  <si>
    <t>Распор Р1</t>
  </si>
  <si>
    <t>Сталь угловая неравнополочная, марка стали: Ст3пс, размером 125х80 мм.</t>
  </si>
  <si>
    <t>Сталь угловая: 80х80 мм</t>
  </si>
  <si>
    <t>Бетон тяжелый, крупность заполнителя: 10 мм, класс В7,5 (М100).</t>
  </si>
  <si>
    <t>Бетон тяжелый, крупность заполнителя: 10 мм, класс В25 (М350)</t>
  </si>
  <si>
    <t>Опорные подушки: ОП 3 /бетон В15 (М200), объем 0,015 м3, расход арматуры 2,1 кг / (серия 3.006.1-8).</t>
  </si>
  <si>
    <t>Устройство плит перекрытий каналов площадью: до 5 м2</t>
  </si>
  <si>
    <t>Оклеечная битумная гидроизоляция (технониколь) монолитного ж/б канала по битумной обмазке праймеру</t>
  </si>
  <si>
    <t>Гидроизоляция стен, фундаментов: боковая оклеечная по выровненной поверхности бутовой кладки, кирпичу и бетону в 2 слоя</t>
  </si>
  <si>
    <t>Мастика гидроизоляционная холодная ТЕХНОНИКОЛЬ №24 (МГТН).</t>
  </si>
  <si>
    <t>Заделка сальников при проходе труб через фундаменты или стены подвала диаметром: до 400 мм.</t>
  </si>
  <si>
    <t>Сальник набивной (серия 5.900-2) длиной 200 мм, диаметром условного прохода 400 мм</t>
  </si>
  <si>
    <t>Сальник набивной (серия 5.900-2) длиной 200 мм, диаметром условного прохода 300 мм.</t>
  </si>
  <si>
    <t>Монтаж гильзы для стенового прохода</t>
  </si>
  <si>
    <t>км</t>
  </si>
  <si>
    <t>Укладка стальных водопроводных труб с гидравлическим испытанием диаметром: 400 мм</t>
  </si>
  <si>
    <t>(маш.-ч)</t>
  </si>
  <si>
    <t>Установки для гидравлических испытаний трубопроводов, давление нагнетания: низкое 0,1 МПа (1 кгс/см2), высокое 10 МПа (100 кгс/см2) при работе от передвижных электростанций.</t>
  </si>
  <si>
    <t>Установки для подогрева стыков.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</si>
  <si>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6 мм.</t>
  </si>
  <si>
    <t>Укладка стальных водопроводных труб с гидравлическим испытанием диаметром: 350 мм.</t>
  </si>
  <si>
    <t>Трубы стальные сварные для класса прочности К 42, наружным диаметром: 325 мм толщина стенок 6 мм.</t>
  </si>
  <si>
    <t>Огрунтовка металлических поверхностей за один раз: грунтовкой ГФ-0119.</t>
  </si>
  <si>
    <t>Окраска металлических огрунтованных поверхностей: эмалью ПФ-115.</t>
  </si>
  <si>
    <t>Кладка стен кирпичных наружных: простых при высоте этажа до 4 м.</t>
  </si>
  <si>
    <t>Кирпич керамический лицевой, размером 250х120х65 мм, марка: 100.</t>
  </si>
  <si>
    <t>2. Общестроительные работы</t>
  </si>
  <si>
    <t>Раздел 3. Монтаж наружной тепловой сети бесканально и в каналах</t>
  </si>
  <si>
    <t>Устроуство футляра из стальных труб на коммуникациях (газ-4м, вода-4м, электросеть-4м)</t>
  </si>
  <si>
    <t>Прокладка трубопроводов отопления и водоснабжения из стальных электросварных труб диаметром: 400 мм.</t>
  </si>
  <si>
    <t>Трубы стальные бесшовные, горячедеформированные со снятой фаской из стали марок 15, 20, 25, наружным диаметром: 377 мм, толщина стенки 9 мм.</t>
  </si>
  <si>
    <t>Трубы стальные бесшовные, горячедеформированные со снятой фаской из стали марок 15, 20, 25, наружным диаметром: 470 мм, толщина стенки 10 мм.</t>
  </si>
  <si>
    <t>Прокладка трубопроводов отопления и водоснабжения из стальных электросварных труб диаметром: 100 мм.</t>
  </si>
  <si>
    <t>Трубы стальные бесшовные, горячедеформированные со снятой фаской из стали марок 15, 20, 25, наружным диаметром: 102 мм толщина стенки 3,5 мм.</t>
  </si>
  <si>
    <t>Резка стального профилированного настила</t>
  </si>
  <si>
    <t>(м реза)</t>
  </si>
  <si>
    <t>Прокладка стальных трубопроводов в непроходном канале в изоляции из пенополиуретана (ППУ) с изоляцией стыков скорлупами при номинальном давлении 1,6 МПа, температуре 150°С, диаметр труб 200 мм.</t>
  </si>
  <si>
    <t>Пластина замковая из полиэтилена.</t>
  </si>
  <si>
    <t>(компл)</t>
  </si>
  <si>
    <t>Скорлупы из пенополиуретана фольгированные для изоляции стыков труб диаметром: 200 (219) мм.</t>
  </si>
  <si>
    <t>Труба стальная изолированная пенополиуретаном (ГОСТ 30732-2006) в оцинкованной оболочке диаметром: 219 мм, толщиной стенки 6 мм, наружным диаметром оболочки 315 мм.</t>
  </si>
  <si>
    <t>Прокладка стальных трубопроводов в непроходном канале в изоляции из пенополиуретана (ППУ) с изоляцией стыков скорлупами при номинальном давлении 1,6 МПа, температуре 150°С, диаметр труб 100 мм.</t>
  </si>
  <si>
    <t>компл</t>
  </si>
  <si>
    <t>Скорлупы из пенополиуретана фольгированные для изоляции стыков труб диаметром: 100 (108) мм</t>
  </si>
  <si>
    <t>Труба стальная изолированная пенополиуретаном (ГОСТ 30732-2006) в оцинкованной оболочке диаметром: 108 мм, толщиной стенки 4 мм, наружным диаметром оболочки 180 мм.</t>
  </si>
  <si>
    <t>Бесканальная прокладка стальных трубопроводов в изоляции из пенополиуретана (ППУ) с изоляцией стыков скорлупами при номинальном давлении 1,6 МПа, температуре 150°С, диаметр труб 200 мм</t>
  </si>
  <si>
    <t>Монтаж опорных конструкций: для крепления трубопроводов внутри зданий и сооружений массой до 0,1 т.</t>
  </si>
  <si>
    <t>Опоры скользящие и катковые, крепежные детали, хомуты.</t>
  </si>
  <si>
    <t>Полипропиленовые аммортизаторы на углах поворота из ППУ б=50 мм 1х1 м.</t>
  </si>
  <si>
    <t>Комплект для изоляции стыков МФЛ1000-ф315/219.</t>
  </si>
  <si>
    <t>Отвод стальной изолированный пенополиуретаном в полиэтиленовой оболочке диаметром: 159 мм, диаметром изоляции 250 мм, длиной 500 мм.</t>
  </si>
  <si>
    <t>Отвод стальной изолированный пенополиуретаном в полиэтиленовой оболочке диаметром: 108 мм, диаметром изоляции 200 мм, длиной 500 мм.</t>
  </si>
  <si>
    <t>Отводы 90 град. с радиусом кривизны R=1,5 Ду на Ру до 16 МПа (160 кгс/см2), диаметром условного прохода: 400 мм, наружным диаметром 426 мм, толщиной стенки 9 мм.</t>
  </si>
  <si>
    <t>Опоры железобетонные щитовые неподвижные в ППУ-изоляции диаметром: 219x315 мм.</t>
  </si>
  <si>
    <t>Прокладка опознавательной ленты. Прокладка волоконно-оптических кабелей в траншее.</t>
  </si>
  <si>
    <t>Лента сигнальная "Внимание теплосеть" ЛСТ 250.</t>
  </si>
  <si>
    <t>Комплект для изоляции стыков МФЛ1000-ф180/108.</t>
  </si>
  <si>
    <t>Установка сильфонных компенсаторов с несъемным кожухом на стальных трубопроводах диаметром 200 мм.</t>
  </si>
  <si>
    <t>Компенсаторы сильфонные в пенополиуретановой изоляции и оболочке из полиэтилена с несъемным кожухом диаметром труб: 200 мм.</t>
  </si>
  <si>
    <t>Монтаж в теплокамере</t>
  </si>
  <si>
    <t>Прокладка стальных трубопроводов в каналах и надземная при номинальном давлении 0,6 МПа, температуре 115°С, диаметр труб 100 мм.</t>
  </si>
  <si>
    <t>Трубы стальные электросварные прямошовные (ГОСТ 10704-91), наружный диаметр: 108 мм, толщина стенки 4,0 мм.</t>
  </si>
  <si>
    <t>Установка вентилей и клапанов обратных муфтовых диаметром 50 мм.</t>
  </si>
  <si>
    <t>Клапаны обратные поворотные однодисковые 19ч21бр для воды и пара давлением 1,6 МПа (16 кгс/см2), диаметром: 100 мм.</t>
  </si>
  <si>
    <t>Огрунтовка металлических поверхностей за один раз: грунтовкой ГФ-021.</t>
  </si>
  <si>
    <t>Окраска металлических огрунтованных поверхностей: краской БТ-177 серебристой.</t>
  </si>
  <si>
    <t>Концевая заглушка изоляции ф159.</t>
  </si>
  <si>
    <t>Переходы концентрические на Ру до 16 МПа (160 кгс/см2) диаметром условного прохода: 150х100 мм, наружным диаметром и толщиной стенки 159х8- 108х6 мм.</t>
  </si>
  <si>
    <t>Установка задвижек или клапанов стальных для горячей воды и пара диаметром: 100 мм.</t>
  </si>
  <si>
    <t>Задвижки клиновые с выдвижным шпинделем фланцевые для воды, пара и нефтепродуктов давлением 2,5 МПа (25 кгс/см2) 30с65нж диаметром: 100 мм.</t>
  </si>
  <si>
    <t>Переходы концентрические на Ру до 16 МПа (160 кгс/см2) диаметром условного прохода: 200х150 мм, наружным диаметром и толщиной стенки 219х6- 159х4,5 мм.</t>
  </si>
  <si>
    <t>Кран шаровой муфтовый 11Б27П1, диаметром: 40 мм.</t>
  </si>
  <si>
    <t>Прокладка стальных трубопроводов в каналах и надземная при номинальном давлении 0,6 МПа, температуре 115°С, диаметр труб 50 мм.</t>
  </si>
  <si>
    <t>Трубы стальные электросварные прямошовные со снятой фаской из стали марок БСт2кп-БСт4кп и БСт2пс-БСт4пс наружный диаметр: 40 мм, толщина стенки 3 мм.</t>
  </si>
  <si>
    <t>Установка вентилей и клапанов обратных муфтовых диаметром 20 мм.</t>
  </si>
  <si>
    <t>Кран шаровой муфтовый 11Б27П1, диаметром: 15 мм.</t>
  </si>
  <si>
    <t>Установка фасонных частей стальных сварных диаметром: 100-250 мм.</t>
  </si>
  <si>
    <t>Тройники стальные равнопроходные бесшовные приварные (ГОСТ 17376-01), наружным диаметром: 159 мм, толщиной стенки 4,5 мм.</t>
  </si>
  <si>
    <t>Изоляция трубопроводов матами минераловатными, плитами минераловатными на синтетическом связующем.</t>
  </si>
  <si>
    <t>Маты минераловатные, марка "Тех мат" ROCKWOOL, толщиной: 80 мм.</t>
  </si>
  <si>
    <t>Обертывание поверхности изоляции рулонными материалами насухо с проклейкой швов.</t>
  </si>
  <si>
    <t>Стеклопластик рулонный марки: РСТ-А-Л-В.</t>
  </si>
  <si>
    <t>Торцевая врезка в существующую теплосеть Ду200 проектируемой трубой ф219</t>
  </si>
  <si>
    <t>Врезка в существующие сети из стальных труб стальных штуцеров (патрубков) диаметром: 200 мм.</t>
  </si>
  <si>
    <t>Раздел 4. Система оперативно-дистанционного контроля</t>
  </si>
  <si>
    <t>Коробка (ящик) с зажимами для кабелей и проводов сечением до 6 мм2, устанавливаемая на конструкции на стене или колонне, количество зажимов: до 10.</t>
  </si>
  <si>
    <t>Терминал проходной СОДК-КТ15/Ш IP67.</t>
  </si>
  <si>
    <t>установка</t>
  </si>
  <si>
    <t>Устройство контрольной трубки на кожухе перехода газопровода.</t>
  </si>
  <si>
    <t>Трубка контрольная.</t>
  </si>
  <si>
    <t>Плиты железобетонные: опорные.</t>
  </si>
  <si>
    <t>Ковер</t>
  </si>
  <si>
    <t>Детектор повреждений трубопровода переносной, марка "ДПП- А".</t>
  </si>
  <si>
    <t>Импульсный рефлектометр (локатор повреждений)-РЕЙС-105М.</t>
  </si>
  <si>
    <t>Разработка грунта с перемещением до 10 м бульдозерами мощностью: 79 кВт (108 л.с.), группа грунтов 1.</t>
  </si>
  <si>
    <t>Перевозка грузов автомобилями-самосвалами грузоподъемностью 10 т работающих вне карьера на расстояние: I класс груза до 10 км</t>
  </si>
  <si>
    <t>Устройство неподвижных щитовых опор: из сборных железобетонных конструкций (Опорные подушки)</t>
  </si>
  <si>
    <t>Раствор готовый кладочный тяжелый цементный</t>
  </si>
  <si>
    <t>Теплотрасса</t>
  </si>
  <si>
    <t>Лотки железобетонные водопропускные прямоугольного сечения</t>
  </si>
  <si>
    <t>Обмазочная гидроизоляция битумным праймером верха и боков каналов</t>
  </si>
  <si>
    <t>Заделка сальников при проходе труб через фундаменты или стены подвала диаметром: до 300 мм.</t>
  </si>
  <si>
    <t>Укладка стальных водопроводных труб с гидравлическим испытанием диаметром: 350 мм</t>
  </si>
  <si>
    <t>Установки для гидравлических испытаний трубопроводов, давление нагнетания: низкое 0,1 МПа (1 кгс/см2), высокое 10 МПа (100 кгс/см2) при работе от передвижных электростанций</t>
  </si>
  <si>
    <t>Огрунтовка металлических поверхностей за один раз: грунтовкой ГФ-0119</t>
  </si>
  <si>
    <t>Окраска металлических огрунтованных поверхностей: эмалью ПФ-115</t>
  </si>
  <si>
    <t>Кирпич керамический лицевой, размером 250х120х65 мм, марка: 100</t>
  </si>
  <si>
    <t>3. Монтаж наружной тепловой сети бесканального и в каналах</t>
  </si>
  <si>
    <t>Прокладка стальных трубопроводов в непроходном канале в изоляции из пенополиуретана (ППУ) с изоляцией стыков скорлупами при номинальном давлении 1,6 МПа, температуре 150°С, диаметр труб 150 мм.</t>
  </si>
  <si>
    <t>(компл.)</t>
  </si>
  <si>
    <t>Скорлупы из пенополиуретана фольгированные для изоляции стыков труб диаметром: 150 (159) мм.</t>
  </si>
  <si>
    <t>Труба стальная изолированная пенополиуретаном (ГОСТ 30732-2006) в оцинкованной оболочке диаметром: 159 мм, толщиной стенки 4,5 мм, наружным диаметром оболочки 250 мм</t>
  </si>
  <si>
    <t>Бесканальная прокладка стальных трубопроводов в изоляции из пенополиуретана (ППУ) с изоляцией стыков скорлупами при номинальном давлении 1,6 МПа, температуре 150°С, диаметр труб 150 мм.</t>
  </si>
  <si>
    <t>Пластина замковая из полиэтилена</t>
  </si>
  <si>
    <t>Труба стальная изолированная пенополиуретаном (ГОСТ 30732-2006) в оцинкованной оболочке диаметром: 159 мм, толщиной стенки 4,5 мм, наружным диаметром оболочки 250 мм.</t>
  </si>
  <si>
    <t>Полипропилен марки 21003, 21007</t>
  </si>
  <si>
    <t>Комплект для изоляции стыков МФЛ1000-ф250/159.</t>
  </si>
  <si>
    <t>Отвод стальной изолированный пенополиуретаном в полиэтиленовой оболочке диаметром: 219 мм, диаметром изоляции 315 мм, длиной 500 мм.</t>
  </si>
  <si>
    <t>Опоры железобетонные щитовые неподвижные в ППУ-изоляции диаметром: 159x250 мм.</t>
  </si>
  <si>
    <t>Лента сигнальная "Внимание теплосеть" . Прокладка волоконно-оптических кабелей в траншее.</t>
  </si>
  <si>
    <t>Лента сигнальная "Внимание теплосеть" ЛСТ 250</t>
  </si>
  <si>
    <t>Установка сильфонных компенсаторов с несъемным кожухом на стальных трубопроводах диаметром 150 мм.</t>
  </si>
  <si>
    <t>Компенсаторы сильфонные в пенополиуретановой изоляции и оболочке из полиэтилена с несъемным кожухом диаметром труб: 150 мм.</t>
  </si>
  <si>
    <t>Отводы с углом 90 град. из стали марки 15Х15М на Ру до 16 МПа (160 кгс/см2) с радиусом кривизны R менее 1,5 Ду, диаметром условного прохода: 150 мм, наружным диаметром 159 мм, толщиной стенки 6 мм.</t>
  </si>
  <si>
    <t>Краны газовые шаровые BROEN BALLOMAX, с резьбовым присоединением, стандартным проходом, давлением 4,0 МПа (40 кгс/см2), серии КШГ 70.100, диаметром: 15 мм.</t>
  </si>
  <si>
    <t>Стеклопластик рулонный марки: РСТ-А-Л-В</t>
  </si>
  <si>
    <t>Торцевая врезка в существующую теплосеть Ду150 проектируемой трубой ф159</t>
  </si>
  <si>
    <t>Врезка в существующие сети из стальных труб стальных штуцеров (патрубков) диаметром: 150 мм.</t>
  </si>
  <si>
    <t>Коробка (ящик) с зажимами для кабелей и проводов сечением до 6 мм2, устанавливаемая на конструкции на стене или колонне, количество зажимов: до 10</t>
  </si>
  <si>
    <t>Терминал проходной СОДК-КТ15/Ш IP67</t>
  </si>
  <si>
    <t>Плиты железобетонные: опорные</t>
  </si>
  <si>
    <t>Трубка контрольная</t>
  </si>
  <si>
    <t>Детектор повреждений трубопровода переносной, марка "ДПП- А"</t>
  </si>
  <si>
    <t>Импульсный рефлектометр (локатор повреждений)-РЕЙС-105М</t>
  </si>
  <si>
    <t>Устройство контрольной трубки на кожухе перехода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</si>
</sst>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8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3"/>
      <color rgb="FF000000"/>
      <name val="Times New Roman"/>
      <family val="1"/>
      <charset val="204"/>
    </font>
    <font>
      <i/>
      <sz val="13"/>
      <name val="Calibri"/>
      <family val="2"/>
      <charset val="204"/>
      <scheme val="minor"/>
    </font>
    <font>
      <sz val="13"/>
      <name val="Times New Roman"/>
      <family val="1"/>
      <charset val="1"/>
    </font>
    <font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93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0" fontId="15" fillId="0" borderId="0" xfId="20" applyFont="1" applyProtection="1">
      <protection locked="0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5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3" xfId="1" applyNumberFormat="1" applyFont="1" applyBorder="1" applyAlignment="1" applyProtection="1">
      <alignment horizontal="center" vertical="center" wrapText="1"/>
    </xf>
    <xf numFmtId="49" fontId="22" fillId="15" borderId="14" xfId="0" applyNumberFormat="1" applyFont="1" applyFill="1" applyBorder="1" applyAlignment="1">
      <alignment horizontal="center" wrapText="1"/>
    </xf>
    <xf numFmtId="0" fontId="22" fillId="0" borderId="0" xfId="0" applyFont="1"/>
    <xf numFmtId="0" fontId="15" fillId="0" borderId="0" xfId="0" applyFont="1" applyBorder="1" applyAlignment="1" applyProtection="1">
      <alignment horizontal="center" vertical="center" wrapText="1"/>
    </xf>
    <xf numFmtId="49" fontId="16" fillId="9" borderId="0" xfId="0" applyNumberFormat="1" applyFont="1" applyFill="1" applyBorder="1" applyAlignment="1" applyProtection="1">
      <alignment vertical="center"/>
      <protection locked="0"/>
    </xf>
    <xf numFmtId="0" fontId="17" fillId="9" borderId="0" xfId="0" applyFont="1" applyFill="1" applyBorder="1" applyAlignment="1" applyProtection="1">
      <alignment vertical="center"/>
      <protection locked="0"/>
    </xf>
    <xf numFmtId="0" fontId="17" fillId="9" borderId="0" xfId="0" applyFont="1" applyFill="1" applyBorder="1" applyAlignment="1" applyProtection="1">
      <alignment horizontal="left" vertical="center"/>
      <protection locked="0"/>
    </xf>
    <xf numFmtId="0" fontId="17" fillId="9" borderId="0" xfId="0" applyFont="1" applyFill="1" applyBorder="1" applyAlignment="1" applyProtection="1">
      <alignment horizontal="center" vertical="center"/>
      <protection locked="0"/>
    </xf>
    <xf numFmtId="4" fontId="15" fillId="9" borderId="0" xfId="0" applyNumberFormat="1" applyFont="1" applyFill="1" applyBorder="1" applyAlignment="1" applyProtection="1">
      <alignment vertical="center"/>
      <protection locked="0"/>
    </xf>
    <xf numFmtId="4" fontId="15" fillId="9" borderId="15" xfId="0" applyNumberFormat="1" applyFont="1" applyFill="1" applyBorder="1" applyAlignment="1" applyProtection="1">
      <alignment horizontal="right" vertical="center"/>
      <protection locked="0"/>
    </xf>
    <xf numFmtId="4" fontId="21" fillId="12" borderId="9" xfId="20" applyNumberFormat="1" applyFont="1" applyFill="1" applyBorder="1" applyAlignment="1" applyProtection="1">
      <alignment vertical="top" wrapText="1"/>
      <protection locked="0"/>
    </xf>
    <xf numFmtId="4" fontId="21" fillId="12" borderId="9" xfId="20" applyNumberFormat="1" applyFont="1" applyFill="1" applyBorder="1" applyAlignment="1" applyProtection="1">
      <alignment vertical="top" wrapText="1"/>
    </xf>
    <xf numFmtId="4" fontId="23" fillId="0" borderId="9" xfId="34" applyNumberFormat="1" applyFont="1" applyBorder="1" applyAlignment="1" applyProtection="1">
      <alignment horizontal="right" vertical="top"/>
    </xf>
    <xf numFmtId="4" fontId="21" fillId="12" borderId="20" xfId="20" applyNumberFormat="1" applyFont="1" applyFill="1" applyBorder="1" applyAlignment="1" applyProtection="1">
      <alignment vertical="top" wrapText="1"/>
      <protection locked="0"/>
    </xf>
    <xf numFmtId="4" fontId="21" fillId="12" borderId="9" xfId="20" applyNumberFormat="1" applyFont="1" applyFill="1" applyBorder="1" applyAlignment="1" applyProtection="1">
      <alignment horizontal="center" vertical="center" wrapText="1"/>
    </xf>
    <xf numFmtId="4" fontId="21" fillId="12" borderId="21" xfId="20" applyNumberFormat="1" applyFont="1" applyFill="1" applyBorder="1" applyAlignment="1" applyProtection="1">
      <alignment horizontal="center" vertical="center" wrapText="1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4" fontId="23" fillId="0" borderId="9" xfId="34" applyNumberFormat="1" applyFont="1" applyFill="1" applyBorder="1" applyAlignment="1" applyProtection="1">
      <alignment horizontal="right" vertical="top"/>
      <protection locked="0"/>
    </xf>
    <xf numFmtId="49" fontId="22" fillId="0" borderId="9" xfId="20" applyNumberFormat="1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left" vertical="top" wrapText="1"/>
    </xf>
    <xf numFmtId="0" fontId="23" fillId="0" borderId="9" xfId="34" applyNumberFormat="1" applyFont="1" applyBorder="1" applyAlignment="1" applyProtection="1">
      <alignment horizontal="left" vertical="top" wrapText="1"/>
      <protection locked="0"/>
    </xf>
    <xf numFmtId="0" fontId="23" fillId="0" borderId="9" xfId="20" applyFont="1" applyBorder="1" applyAlignment="1" applyProtection="1">
      <alignment horizontal="center" vertical="top" wrapText="1"/>
    </xf>
    <xf numFmtId="0" fontId="23" fillId="0" borderId="9" xfId="20" applyFont="1" applyBorder="1" applyAlignment="1" applyProtection="1">
      <alignment horizontal="left" vertical="top" wrapText="1"/>
    </xf>
    <xf numFmtId="0" fontId="23" fillId="0" borderId="9" xfId="34" applyNumberFormat="1" applyFont="1" applyBorder="1" applyAlignment="1" applyProtection="1">
      <alignment horizontal="center" vertical="top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 locked="0"/>
    </xf>
    <xf numFmtId="4" fontId="23" fillId="0" borderId="20" xfId="34" applyNumberFormat="1" applyFont="1" applyFill="1" applyBorder="1" applyAlignment="1" applyProtection="1">
      <alignment horizontal="right" vertical="top"/>
      <protection locked="0"/>
    </xf>
    <xf numFmtId="4" fontId="21" fillId="12" borderId="20" xfId="20" applyNumberFormat="1" applyFont="1" applyFill="1" applyBorder="1" applyAlignment="1" applyProtection="1">
      <alignment vertical="top" wrapText="1"/>
    </xf>
    <xf numFmtId="4" fontId="23" fillId="0" borderId="21" xfId="34" applyNumberFormat="1" applyFont="1" applyBorder="1" applyAlignment="1" applyProtection="1">
      <alignment horizontal="center" vertical="top"/>
      <protection locked="0"/>
    </xf>
    <xf numFmtId="4" fontId="21" fillId="12" borderId="21" xfId="20" applyNumberFormat="1" applyFont="1" applyFill="1" applyBorder="1" applyAlignment="1" applyProtection="1">
      <alignment vertical="top" wrapText="1"/>
    </xf>
    <xf numFmtId="4" fontId="20" fillId="0" borderId="21" xfId="0" applyNumberFormat="1" applyFont="1" applyBorder="1" applyAlignment="1" applyProtection="1">
      <alignment horizontal="center" vertical="center" wrapText="1"/>
      <protection locked="0"/>
    </xf>
    <xf numFmtId="4" fontId="23" fillId="0" borderId="21" xfId="34" applyNumberFormat="1" applyFont="1" applyBorder="1" applyAlignment="1" applyProtection="1">
      <alignment horizontal="right" vertical="top"/>
    </xf>
    <xf numFmtId="164" fontId="26" fillId="14" borderId="18" xfId="1" applyFont="1" applyFill="1" applyBorder="1" applyAlignment="1" applyProtection="1">
      <alignment horizontal="right" vertical="center" wrapText="1"/>
    </xf>
    <xf numFmtId="4" fontId="30" fillId="13" borderId="21" xfId="20" applyNumberFormat="1" applyFont="1" applyFill="1" applyBorder="1" applyAlignment="1" applyProtection="1">
      <alignment vertical="center" wrapText="1"/>
      <protection locked="0"/>
    </xf>
    <xf numFmtId="4" fontId="30" fillId="13" borderId="20" xfId="20" applyNumberFormat="1" applyFont="1" applyFill="1" applyBorder="1" applyAlignment="1" applyProtection="1">
      <alignment vertical="center" wrapText="1"/>
      <protection locked="0"/>
    </xf>
    <xf numFmtId="4" fontId="30" fillId="13" borderId="9" xfId="20" applyNumberFormat="1" applyFont="1" applyFill="1" applyBorder="1" applyAlignment="1" applyProtection="1">
      <alignment vertical="center" wrapText="1"/>
      <protection locked="0"/>
    </xf>
    <xf numFmtId="4" fontId="30" fillId="13" borderId="9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32" fillId="0" borderId="9" xfId="20" applyFont="1" applyFill="1" applyBorder="1" applyAlignment="1" applyProtection="1">
      <alignment horizontal="center" vertical="center" wrapText="1"/>
      <protection locked="0"/>
    </xf>
    <xf numFmtId="49" fontId="33" fillId="0" borderId="9" xfId="1" applyNumberFormat="1" applyFont="1" applyFill="1" applyBorder="1" applyAlignment="1" applyProtection="1">
      <alignment vertical="center" wrapText="1"/>
    </xf>
    <xf numFmtId="4" fontId="34" fillId="9" borderId="20" xfId="34" applyNumberFormat="1" applyFont="1" applyFill="1" applyBorder="1" applyAlignment="1" applyProtection="1">
      <alignment horizontal="center" vertical="center"/>
      <protection locked="0"/>
    </xf>
    <xf numFmtId="4" fontId="34" fillId="9" borderId="9" xfId="34" applyNumberFormat="1" applyFont="1" applyFill="1" applyBorder="1" applyAlignment="1" applyProtection="1">
      <alignment horizontal="center" vertical="center"/>
      <protection locked="0"/>
    </xf>
    <xf numFmtId="4" fontId="34" fillId="0" borderId="9" xfId="34" applyNumberFormat="1" applyFont="1" applyBorder="1" applyAlignment="1" applyProtection="1">
      <alignment horizontal="center" vertical="center"/>
    </xf>
    <xf numFmtId="4" fontId="34" fillId="0" borderId="21" xfId="34" applyNumberFormat="1" applyFont="1" applyBorder="1" applyAlignment="1" applyProtection="1">
      <alignment horizontal="center" vertical="center"/>
    </xf>
    <xf numFmtId="4" fontId="34" fillId="16" borderId="9" xfId="34" applyNumberFormat="1" applyFont="1" applyFill="1" applyBorder="1" applyAlignment="1" applyProtection="1">
      <alignment horizontal="center" vertical="center"/>
    </xf>
    <xf numFmtId="4" fontId="34" fillId="16" borderId="21" xfId="34" applyNumberFormat="1" applyFont="1" applyFill="1" applyBorder="1" applyAlignment="1" applyProtection="1">
      <alignment horizontal="center" vertical="center"/>
    </xf>
    <xf numFmtId="0" fontId="35" fillId="0" borderId="9" xfId="20" applyFont="1" applyBorder="1" applyAlignment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8" fillId="10" borderId="15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9" fillId="11" borderId="19" xfId="0" applyFont="1" applyFill="1" applyBorder="1" applyAlignment="1" applyProtection="1">
      <alignment horizontal="center" vertical="center" wrapText="1"/>
      <protection locked="0"/>
    </xf>
    <xf numFmtId="0" fontId="19" fillId="11" borderId="24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65" fontId="20" fillId="0" borderId="21" xfId="0" applyNumberFormat="1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30" fillId="13" borderId="9" xfId="20" applyFont="1" applyFill="1" applyBorder="1" applyAlignment="1" applyProtection="1">
      <alignment horizontal="center" vertical="center" wrapText="1"/>
      <protection locked="0"/>
    </xf>
    <xf numFmtId="0" fontId="24" fillId="14" borderId="17" xfId="20" applyFont="1" applyFill="1" applyBorder="1" applyAlignment="1" applyProtection="1">
      <alignment horizontal="left" vertical="center" wrapText="1"/>
      <protection locked="0"/>
    </xf>
    <xf numFmtId="0" fontId="25" fillId="14" borderId="16" xfId="20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15" fillId="0" borderId="11" xfId="33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15" fillId="0" borderId="8" xfId="33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15" fillId="0" borderId="13" xfId="33" applyFont="1" applyBorder="1" applyAlignment="1" applyProtection="1">
      <alignment horizontal="center" vertical="center" wrapText="1"/>
      <protection locked="0"/>
    </xf>
    <xf numFmtId="4" fontId="30" fillId="12" borderId="9" xfId="20" applyNumberFormat="1" applyFont="1" applyFill="1" applyBorder="1" applyAlignment="1" applyProtection="1">
      <alignment horizontal="left" vertical="center" wrapText="1"/>
    </xf>
    <xf numFmtId="0" fontId="31" fillId="12" borderId="10" xfId="20" applyFont="1" applyFill="1" applyBorder="1" applyAlignment="1" applyProtection="1">
      <alignment horizontal="center" vertical="center" wrapText="1"/>
      <protection locked="0"/>
    </xf>
    <xf numFmtId="0" fontId="31" fillId="12" borderId="22" xfId="20" applyFont="1" applyFill="1" applyBorder="1" applyAlignment="1" applyProtection="1">
      <alignment horizontal="center" vertical="center" wrapText="1"/>
      <protection locked="0"/>
    </xf>
    <xf numFmtId="0" fontId="31" fillId="12" borderId="23" xfId="2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36" fillId="17" borderId="22" xfId="20" applyFont="1" applyFill="1" applyBorder="1" applyAlignment="1" applyProtection="1">
      <alignment vertical="center" wrapText="1"/>
      <protection locked="0"/>
    </xf>
    <xf numFmtId="0" fontId="36" fillId="17" borderId="23" xfId="20" applyFont="1" applyFill="1" applyBorder="1" applyAlignment="1" applyProtection="1">
      <alignment vertical="center" wrapText="1"/>
      <protection locked="0"/>
    </xf>
    <xf numFmtId="0" fontId="36" fillId="17" borderId="10" xfId="20" applyFont="1" applyFill="1" applyBorder="1" applyAlignment="1" applyProtection="1">
      <alignment horizontal="center" vertical="center" wrapText="1"/>
      <protection locked="0"/>
    </xf>
    <xf numFmtId="0" fontId="36" fillId="17" borderId="22" xfId="20" applyFont="1" applyFill="1" applyBorder="1" applyAlignment="1" applyProtection="1">
      <alignment horizontal="center" vertical="center" wrapText="1"/>
      <protection locked="0"/>
    </xf>
    <xf numFmtId="4" fontId="37" fillId="16" borderId="9" xfId="34" applyNumberFormat="1" applyFont="1" applyFill="1" applyBorder="1" applyAlignment="1" applyProtection="1">
      <alignment horizontal="center" vertical="center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5"/>
  <sheetViews>
    <sheetView topLeftCell="A7" zoomScale="55" zoomScaleNormal="55" workbookViewId="0">
      <selection activeCell="A5" sqref="A1:XFD1048576"/>
    </sheetView>
  </sheetViews>
  <sheetFormatPr defaultRowHeight="15.75" outlineLevelRow="3" x14ac:dyDescent="0.25"/>
  <cols>
    <col min="1" max="1" width="11.28515625" style="1" customWidth="1"/>
    <col min="2" max="2" width="62.570312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26.25" customHeight="1" x14ac:dyDescent="0.25">
      <c r="A1" s="15" t="s">
        <v>0</v>
      </c>
      <c r="B1" s="16"/>
      <c r="C1" s="17"/>
      <c r="D1" s="18"/>
      <c r="E1" s="18"/>
      <c r="F1" s="19"/>
      <c r="G1" s="19"/>
      <c r="H1" s="19"/>
      <c r="I1" s="19"/>
      <c r="J1" s="19"/>
      <c r="K1" s="20"/>
    </row>
    <row r="2" spans="1:1024" ht="70.5" customHeight="1" x14ac:dyDescent="0.25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024" ht="37.5" customHeight="1" thickBot="1" x14ac:dyDescent="0.3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024" ht="36.950000000000003" customHeight="1" x14ac:dyDescent="0.25">
      <c r="A4" s="14"/>
      <c r="B4" s="14"/>
      <c r="C4" s="14"/>
      <c r="D4" s="14"/>
      <c r="E4" s="14"/>
      <c r="F4" s="61" t="s">
        <v>2</v>
      </c>
      <c r="G4" s="61"/>
      <c r="H4" s="62" t="s">
        <v>3</v>
      </c>
      <c r="I4" s="62"/>
      <c r="J4" s="62"/>
      <c r="K4" s="62"/>
    </row>
    <row r="5" spans="1:1024" ht="32.25" customHeight="1" x14ac:dyDescent="0.25">
      <c r="A5" s="63" t="s">
        <v>4</v>
      </c>
      <c r="B5" s="64" t="s">
        <v>5</v>
      </c>
      <c r="C5" s="64" t="s">
        <v>6</v>
      </c>
      <c r="D5" s="64" t="s">
        <v>7</v>
      </c>
      <c r="E5" s="67" t="s">
        <v>8</v>
      </c>
      <c r="F5" s="68" t="s">
        <v>49</v>
      </c>
      <c r="G5" s="65"/>
      <c r="H5" s="65"/>
      <c r="I5" s="65" t="s">
        <v>50</v>
      </c>
      <c r="J5" s="65"/>
      <c r="K5" s="66"/>
    </row>
    <row r="6" spans="1:1024" ht="15.75" customHeight="1" x14ac:dyDescent="0.25">
      <c r="A6" s="63"/>
      <c r="B6" s="64"/>
      <c r="C6" s="64"/>
      <c r="D6" s="64"/>
      <c r="E6" s="67"/>
      <c r="F6" s="68"/>
      <c r="G6" s="65"/>
      <c r="H6" s="65"/>
      <c r="I6" s="65"/>
      <c r="J6" s="65"/>
      <c r="K6" s="66"/>
    </row>
    <row r="7" spans="1:1024" ht="36" customHeight="1" x14ac:dyDescent="0.25">
      <c r="A7" s="63"/>
      <c r="B7" s="64"/>
      <c r="C7" s="64"/>
      <c r="D7" s="64"/>
      <c r="E7" s="67"/>
      <c r="F7" s="35" t="s">
        <v>9</v>
      </c>
      <c r="G7" s="27" t="s">
        <v>10</v>
      </c>
      <c r="H7" s="27" t="s">
        <v>11</v>
      </c>
      <c r="I7" s="27" t="s">
        <v>9</v>
      </c>
      <c r="J7" s="27" t="s">
        <v>10</v>
      </c>
      <c r="K7" s="40" t="s">
        <v>11</v>
      </c>
    </row>
    <row r="8" spans="1:1024" s="6" customFormat="1" ht="26.25" customHeight="1" x14ac:dyDescent="0.25">
      <c r="A8" s="82" t="s">
        <v>56</v>
      </c>
      <c r="B8" s="83"/>
      <c r="C8" s="83"/>
      <c r="D8" s="83"/>
      <c r="E8" s="84"/>
      <c r="F8" s="24"/>
      <c r="G8" s="21"/>
      <c r="H8" s="22"/>
      <c r="I8" s="25">
        <f>SUM(I9:I30)</f>
        <v>0</v>
      </c>
      <c r="J8" s="25">
        <f>SUM(J9:J30)</f>
        <v>0</v>
      </c>
      <c r="K8" s="26">
        <f>SUM(K9:K30)</f>
        <v>0</v>
      </c>
      <c r="AMJ8"/>
    </row>
    <row r="9" spans="1:1024" s="6" customFormat="1" ht="66.75" customHeight="1" x14ac:dyDescent="0.25">
      <c r="A9" s="48"/>
      <c r="B9" s="85" t="s">
        <v>57</v>
      </c>
      <c r="C9" s="49"/>
      <c r="D9" s="56" t="s">
        <v>52</v>
      </c>
      <c r="E9" s="56">
        <v>615.66</v>
      </c>
      <c r="F9" s="50"/>
      <c r="G9" s="51"/>
      <c r="H9" s="52">
        <f>F9+G9</f>
        <v>0</v>
      </c>
      <c r="I9" s="52">
        <f>E9*F9</f>
        <v>0</v>
      </c>
      <c r="J9" s="52">
        <f>E9*G9</f>
        <v>0</v>
      </c>
      <c r="K9" s="53">
        <f>I9+J9</f>
        <v>0</v>
      </c>
      <c r="AMJ9"/>
    </row>
    <row r="10" spans="1:1024" s="6" customFormat="1" ht="66" customHeight="1" x14ac:dyDescent="0.25">
      <c r="A10" s="48"/>
      <c r="B10" s="85" t="s">
        <v>58</v>
      </c>
      <c r="C10" s="49"/>
      <c r="D10" s="56" t="s">
        <v>52</v>
      </c>
      <c r="E10" s="56">
        <v>426.8</v>
      </c>
      <c r="F10" s="50"/>
      <c r="G10" s="51"/>
      <c r="H10" s="52">
        <f t="shared" ref="H10:H19" si="0">F10+G10</f>
        <v>0</v>
      </c>
      <c r="I10" s="52">
        <f t="shared" ref="I10:I19" si="1">E10*F10</f>
        <v>0</v>
      </c>
      <c r="J10" s="52">
        <f t="shared" ref="J10:J19" si="2">E10*G10</f>
        <v>0</v>
      </c>
      <c r="K10" s="53">
        <f t="shared" ref="K10:K19" si="3">I10+J10</f>
        <v>0</v>
      </c>
      <c r="AMJ10"/>
    </row>
    <row r="11" spans="1:1024" s="6" customFormat="1" ht="69" customHeight="1" x14ac:dyDescent="0.25">
      <c r="A11" s="48"/>
      <c r="B11" s="85" t="s">
        <v>58</v>
      </c>
      <c r="C11" s="49"/>
      <c r="D11" s="56" t="s">
        <v>52</v>
      </c>
      <c r="E11" s="56">
        <v>572.66</v>
      </c>
      <c r="F11" s="50"/>
      <c r="G11" s="51"/>
      <c r="H11" s="52">
        <f t="shared" si="0"/>
        <v>0</v>
      </c>
      <c r="I11" s="52">
        <f t="shared" si="1"/>
        <v>0</v>
      </c>
      <c r="J11" s="52">
        <f t="shared" si="2"/>
        <v>0</v>
      </c>
      <c r="K11" s="53">
        <f t="shared" si="3"/>
        <v>0</v>
      </c>
      <c r="AMJ11"/>
    </row>
    <row r="12" spans="1:1024" s="6" customFormat="1" ht="56.25" x14ac:dyDescent="0.25">
      <c r="A12" s="48"/>
      <c r="B12" s="85" t="s">
        <v>59</v>
      </c>
      <c r="C12" s="49"/>
      <c r="D12" s="56" t="s">
        <v>52</v>
      </c>
      <c r="E12" s="56">
        <v>59.67</v>
      </c>
      <c r="F12" s="50"/>
      <c r="G12" s="51"/>
      <c r="H12" s="52">
        <f t="shared" si="0"/>
        <v>0</v>
      </c>
      <c r="I12" s="52">
        <f t="shared" si="1"/>
        <v>0</v>
      </c>
      <c r="J12" s="52">
        <f t="shared" si="2"/>
        <v>0</v>
      </c>
      <c r="K12" s="53">
        <f t="shared" si="3"/>
        <v>0</v>
      </c>
      <c r="AMJ12"/>
    </row>
    <row r="13" spans="1:1024" s="6" customFormat="1" ht="51.75" customHeight="1" x14ac:dyDescent="0.25">
      <c r="A13" s="48"/>
      <c r="B13" s="85" t="s">
        <v>60</v>
      </c>
      <c r="C13" s="49"/>
      <c r="D13" s="56" t="s">
        <v>52</v>
      </c>
      <c r="E13" s="56">
        <v>59.67</v>
      </c>
      <c r="F13" s="50"/>
      <c r="G13" s="51"/>
      <c r="H13" s="52">
        <f t="shared" si="0"/>
        <v>0</v>
      </c>
      <c r="I13" s="52">
        <f t="shared" si="1"/>
        <v>0</v>
      </c>
      <c r="J13" s="52">
        <f t="shared" si="2"/>
        <v>0</v>
      </c>
      <c r="K13" s="53">
        <f t="shared" si="3"/>
        <v>0</v>
      </c>
      <c r="AMJ13"/>
    </row>
    <row r="14" spans="1:1024" s="6" customFormat="1" ht="60" customHeight="1" x14ac:dyDescent="0.25">
      <c r="A14" s="48"/>
      <c r="B14" s="85" t="s">
        <v>61</v>
      </c>
      <c r="C14" s="49"/>
      <c r="D14" s="56" t="s">
        <v>52</v>
      </c>
      <c r="E14" s="56">
        <v>15</v>
      </c>
      <c r="F14" s="50"/>
      <c r="G14" s="51"/>
      <c r="H14" s="52">
        <f t="shared" si="0"/>
        <v>0</v>
      </c>
      <c r="I14" s="52">
        <f t="shared" si="1"/>
        <v>0</v>
      </c>
      <c r="J14" s="52">
        <f t="shared" si="2"/>
        <v>0</v>
      </c>
      <c r="K14" s="53">
        <f t="shared" si="3"/>
        <v>0</v>
      </c>
      <c r="AMJ14"/>
    </row>
    <row r="15" spans="1:1024" s="6" customFormat="1" ht="72.75" customHeight="1" x14ac:dyDescent="0.25">
      <c r="A15" s="48"/>
      <c r="B15" s="85" t="s">
        <v>58</v>
      </c>
      <c r="C15" s="49"/>
      <c r="D15" s="56" t="s">
        <v>52</v>
      </c>
      <c r="E15" s="56">
        <v>39.950000000000003</v>
      </c>
      <c r="F15" s="50"/>
      <c r="G15" s="51"/>
      <c r="H15" s="52">
        <f t="shared" si="0"/>
        <v>0</v>
      </c>
      <c r="I15" s="52">
        <f t="shared" si="1"/>
        <v>0</v>
      </c>
      <c r="J15" s="52">
        <f t="shared" si="2"/>
        <v>0</v>
      </c>
      <c r="K15" s="53">
        <f t="shared" si="3"/>
        <v>0</v>
      </c>
      <c r="AMJ15"/>
    </row>
    <row r="16" spans="1:1024" s="6" customFormat="1" ht="37.5" x14ac:dyDescent="0.25">
      <c r="A16" s="48"/>
      <c r="B16" s="85" t="s">
        <v>62</v>
      </c>
      <c r="C16" s="49"/>
      <c r="D16" s="56" t="s">
        <v>52</v>
      </c>
      <c r="E16" s="56">
        <v>1.24</v>
      </c>
      <c r="F16" s="50"/>
      <c r="G16" s="51"/>
      <c r="H16" s="52">
        <f t="shared" si="0"/>
        <v>0</v>
      </c>
      <c r="I16" s="52">
        <f t="shared" si="1"/>
        <v>0</v>
      </c>
      <c r="J16" s="52">
        <f t="shared" si="2"/>
        <v>0</v>
      </c>
      <c r="K16" s="53">
        <f t="shared" si="3"/>
        <v>0</v>
      </c>
      <c r="AMJ16"/>
    </row>
    <row r="17" spans="1:1024" s="6" customFormat="1" ht="37.5" x14ac:dyDescent="0.25">
      <c r="A17" s="48"/>
      <c r="B17" s="85" t="s">
        <v>63</v>
      </c>
      <c r="C17" s="49"/>
      <c r="D17" s="56" t="s">
        <v>52</v>
      </c>
      <c r="E17" s="56">
        <v>1.6120000000000001</v>
      </c>
      <c r="F17" s="50"/>
      <c r="G17" s="51"/>
      <c r="H17" s="52">
        <f t="shared" si="0"/>
        <v>0</v>
      </c>
      <c r="I17" s="52">
        <f t="shared" si="1"/>
        <v>0</v>
      </c>
      <c r="J17" s="52">
        <f t="shared" si="2"/>
        <v>0</v>
      </c>
      <c r="K17" s="53">
        <f t="shared" si="3"/>
        <v>0</v>
      </c>
      <c r="AMJ17"/>
    </row>
    <row r="18" spans="1:1024" s="6" customFormat="1" ht="18.75" x14ac:dyDescent="0.25">
      <c r="A18" s="48"/>
      <c r="B18" s="85" t="s">
        <v>64</v>
      </c>
      <c r="C18" s="49"/>
      <c r="D18" s="56" t="s">
        <v>52</v>
      </c>
      <c r="E18" s="56">
        <v>0.83</v>
      </c>
      <c r="F18" s="50"/>
      <c r="G18" s="51"/>
      <c r="H18" s="52">
        <f t="shared" si="0"/>
        <v>0</v>
      </c>
      <c r="I18" s="52">
        <f t="shared" si="1"/>
        <v>0</v>
      </c>
      <c r="J18" s="52">
        <f t="shared" si="2"/>
        <v>0</v>
      </c>
      <c r="K18" s="53">
        <f t="shared" si="3"/>
        <v>0</v>
      </c>
      <c r="AMJ18"/>
    </row>
    <row r="19" spans="1:1024" s="6" customFormat="1" ht="37.5" x14ac:dyDescent="0.25">
      <c r="A19" s="48"/>
      <c r="B19" s="85" t="s">
        <v>65</v>
      </c>
      <c r="C19" s="49"/>
      <c r="D19" s="56" t="s">
        <v>52</v>
      </c>
      <c r="E19" s="56">
        <v>0.84660000000000002</v>
      </c>
      <c r="F19" s="50"/>
      <c r="G19" s="51"/>
      <c r="H19" s="52">
        <f t="shared" si="0"/>
        <v>0</v>
      </c>
      <c r="I19" s="52">
        <f t="shared" si="1"/>
        <v>0</v>
      </c>
      <c r="J19" s="52">
        <f t="shared" si="2"/>
        <v>0</v>
      </c>
      <c r="K19" s="53">
        <f t="shared" si="3"/>
        <v>0</v>
      </c>
      <c r="AMJ19"/>
    </row>
    <row r="20" spans="1:1024" s="6" customFormat="1" ht="31.5" customHeight="1" x14ac:dyDescent="0.25">
      <c r="A20" s="90" t="s">
        <v>66</v>
      </c>
      <c r="B20" s="91"/>
      <c r="C20" s="91"/>
      <c r="D20" s="91"/>
      <c r="E20" s="91"/>
      <c r="F20" s="88"/>
      <c r="G20" s="88"/>
      <c r="H20" s="88"/>
      <c r="I20" s="88"/>
      <c r="J20" s="88"/>
      <c r="K20" s="89"/>
      <c r="AMJ20"/>
    </row>
    <row r="21" spans="1:1024" s="6" customFormat="1" ht="37.5" x14ac:dyDescent="0.25">
      <c r="A21" s="48"/>
      <c r="B21" s="85" t="s">
        <v>67</v>
      </c>
      <c r="C21" s="49"/>
      <c r="D21" s="56" t="s">
        <v>52</v>
      </c>
      <c r="E21" s="56">
        <v>89.5</v>
      </c>
      <c r="F21" s="50"/>
      <c r="G21" s="51"/>
      <c r="H21" s="52">
        <f>F21+G21</f>
        <v>0</v>
      </c>
      <c r="I21" s="52">
        <f t="shared" ref="I21:I22" si="4">E21*F21</f>
        <v>0</v>
      </c>
      <c r="J21" s="52">
        <f t="shared" ref="J21:J22" si="5">E21*G21</f>
        <v>0</v>
      </c>
      <c r="K21" s="53">
        <f t="shared" ref="K21:K22" si="6">I21+J21</f>
        <v>0</v>
      </c>
      <c r="AMJ21"/>
    </row>
    <row r="22" spans="1:1024" s="6" customFormat="1" ht="56.25" x14ac:dyDescent="0.25">
      <c r="A22" s="48"/>
      <c r="B22" s="85" t="s">
        <v>68</v>
      </c>
      <c r="C22" s="49"/>
      <c r="D22" s="56" t="s">
        <v>52</v>
      </c>
      <c r="E22" s="56">
        <v>98.45</v>
      </c>
      <c r="F22" s="50"/>
      <c r="G22" s="51"/>
      <c r="H22" s="52">
        <f t="shared" ref="H22" si="7">F22+G22</f>
        <v>0</v>
      </c>
      <c r="I22" s="52">
        <f t="shared" si="4"/>
        <v>0</v>
      </c>
      <c r="J22" s="52">
        <f t="shared" si="5"/>
        <v>0</v>
      </c>
      <c r="K22" s="53">
        <f t="shared" si="6"/>
        <v>0</v>
      </c>
      <c r="AMJ22"/>
    </row>
    <row r="23" spans="1:1024" s="6" customFormat="1" ht="28.5" customHeight="1" x14ac:dyDescent="0.25">
      <c r="A23" s="90" t="s">
        <v>69</v>
      </c>
      <c r="B23" s="91"/>
      <c r="C23" s="91"/>
      <c r="D23" s="91"/>
      <c r="E23" s="91"/>
      <c r="F23" s="88"/>
      <c r="G23" s="88"/>
      <c r="H23" s="88"/>
      <c r="I23" s="88"/>
      <c r="J23" s="88"/>
      <c r="K23" s="89"/>
      <c r="AMJ23"/>
    </row>
    <row r="24" spans="1:1024" s="6" customFormat="1" ht="68.25" customHeight="1" x14ac:dyDescent="0.25">
      <c r="A24" s="48"/>
      <c r="B24" s="85" t="s">
        <v>70</v>
      </c>
      <c r="C24" s="85"/>
      <c r="D24" s="56" t="s">
        <v>52</v>
      </c>
      <c r="E24" s="86">
        <v>192.8</v>
      </c>
      <c r="F24" s="50"/>
      <c r="G24" s="51"/>
      <c r="H24" s="52">
        <f t="shared" ref="H24:H25" si="8">F24+G24</f>
        <v>0</v>
      </c>
      <c r="I24" s="52">
        <f t="shared" ref="I24:I25" si="9">E24*F24</f>
        <v>0</v>
      </c>
      <c r="J24" s="52">
        <f t="shared" ref="J24:J25" si="10">E24*G24</f>
        <v>0</v>
      </c>
      <c r="K24" s="53">
        <f t="shared" ref="K24:K25" si="11">I24+J24</f>
        <v>0</v>
      </c>
      <c r="AMJ24"/>
    </row>
    <row r="25" spans="1:1024" s="6" customFormat="1" ht="60" customHeight="1" x14ac:dyDescent="0.25">
      <c r="A25" s="48"/>
      <c r="B25" s="85" t="s">
        <v>71</v>
      </c>
      <c r="C25" s="85"/>
      <c r="D25" s="56" t="s">
        <v>52</v>
      </c>
      <c r="E25" s="86">
        <v>192.8</v>
      </c>
      <c r="F25" s="50"/>
      <c r="G25" s="51"/>
      <c r="H25" s="52">
        <f t="shared" si="8"/>
        <v>0</v>
      </c>
      <c r="I25" s="52">
        <f t="shared" si="9"/>
        <v>0</v>
      </c>
      <c r="J25" s="52">
        <f t="shared" si="10"/>
        <v>0</v>
      </c>
      <c r="K25" s="53">
        <f t="shared" si="11"/>
        <v>0</v>
      </c>
      <c r="AMJ25"/>
    </row>
    <row r="26" spans="1:1024" s="6" customFormat="1" ht="33" customHeight="1" x14ac:dyDescent="0.25">
      <c r="A26" s="90" t="s">
        <v>72</v>
      </c>
      <c r="B26" s="91"/>
      <c r="C26" s="91"/>
      <c r="D26" s="91"/>
      <c r="E26" s="91"/>
      <c r="F26" s="88"/>
      <c r="G26" s="88"/>
      <c r="H26" s="88"/>
      <c r="I26" s="88"/>
      <c r="J26" s="88"/>
      <c r="K26" s="89"/>
      <c r="AMJ26"/>
    </row>
    <row r="27" spans="1:1024" s="6" customFormat="1" ht="56.25" x14ac:dyDescent="0.25">
      <c r="A27" s="48"/>
      <c r="B27" s="85" t="s">
        <v>74</v>
      </c>
      <c r="C27" s="49"/>
      <c r="D27" s="56" t="s">
        <v>52</v>
      </c>
      <c r="E27" s="56">
        <v>371.45</v>
      </c>
      <c r="F27" s="50"/>
      <c r="G27" s="51"/>
      <c r="H27" s="52">
        <f t="shared" ref="H27:H30" si="12">F27+G27</f>
        <v>0</v>
      </c>
      <c r="I27" s="52">
        <f t="shared" ref="I27:I30" si="13">E27*F27</f>
        <v>0</v>
      </c>
      <c r="J27" s="52">
        <f t="shared" ref="J27:J30" si="14">E27*G27</f>
        <v>0</v>
      </c>
      <c r="K27" s="53">
        <f t="shared" ref="K27:K30" si="15">I27+J27</f>
        <v>0</v>
      </c>
      <c r="AMJ27"/>
    </row>
    <row r="28" spans="1:1024" s="6" customFormat="1" ht="56.25" x14ac:dyDescent="0.25">
      <c r="A28" s="48"/>
      <c r="B28" s="85" t="s">
        <v>78</v>
      </c>
      <c r="C28" s="49"/>
      <c r="D28" s="56" t="s">
        <v>52</v>
      </c>
      <c r="E28" s="56">
        <v>371.45</v>
      </c>
      <c r="F28" s="50"/>
      <c r="G28" s="51"/>
      <c r="H28" s="52">
        <f t="shared" si="12"/>
        <v>0</v>
      </c>
      <c r="I28" s="52">
        <f t="shared" si="13"/>
        <v>0</v>
      </c>
      <c r="J28" s="52">
        <f t="shared" si="14"/>
        <v>0</v>
      </c>
      <c r="K28" s="53">
        <f t="shared" si="15"/>
        <v>0</v>
      </c>
      <c r="AMJ28"/>
    </row>
    <row r="29" spans="1:1024" s="6" customFormat="1" ht="37.5" x14ac:dyDescent="0.25">
      <c r="A29" s="48"/>
      <c r="B29" s="85" t="s">
        <v>76</v>
      </c>
      <c r="C29" s="49"/>
      <c r="D29" s="56" t="s">
        <v>52</v>
      </c>
      <c r="E29" s="56">
        <v>371.45</v>
      </c>
      <c r="F29" s="50"/>
      <c r="G29" s="51"/>
      <c r="H29" s="52">
        <f t="shared" si="12"/>
        <v>0</v>
      </c>
      <c r="I29" s="52">
        <f t="shared" si="13"/>
        <v>0</v>
      </c>
      <c r="J29" s="52">
        <f t="shared" si="14"/>
        <v>0</v>
      </c>
      <c r="K29" s="53">
        <f t="shared" si="15"/>
        <v>0</v>
      </c>
      <c r="AMJ29"/>
    </row>
    <row r="30" spans="1:1024" s="6" customFormat="1" ht="56.25" x14ac:dyDescent="0.25">
      <c r="A30" s="48"/>
      <c r="B30" s="85" t="s">
        <v>77</v>
      </c>
      <c r="C30" s="49"/>
      <c r="D30" s="56" t="s">
        <v>73</v>
      </c>
      <c r="E30" s="56">
        <v>222.19749999999999</v>
      </c>
      <c r="F30" s="50"/>
      <c r="G30" s="51"/>
      <c r="H30" s="52">
        <f t="shared" si="12"/>
        <v>0</v>
      </c>
      <c r="I30" s="52">
        <f t="shared" si="13"/>
        <v>0</v>
      </c>
      <c r="J30" s="52">
        <f t="shared" si="14"/>
        <v>0</v>
      </c>
      <c r="K30" s="53">
        <f t="shared" si="15"/>
        <v>0</v>
      </c>
      <c r="AMJ30"/>
    </row>
    <row r="31" spans="1:1024" s="6" customFormat="1" ht="38.25" customHeight="1" x14ac:dyDescent="0.25">
      <c r="A31" s="82" t="s">
        <v>144</v>
      </c>
      <c r="B31" s="83"/>
      <c r="C31" s="83"/>
      <c r="D31" s="83"/>
      <c r="E31" s="84"/>
      <c r="F31" s="24"/>
      <c r="G31" s="21"/>
      <c r="H31" s="22"/>
      <c r="I31" s="25">
        <f>SUM(I32:I107)</f>
        <v>0</v>
      </c>
      <c r="J31" s="25">
        <f t="shared" ref="J31:K31" si="16">SUM(J32:J107)</f>
        <v>0</v>
      </c>
      <c r="K31" s="25">
        <f t="shared" si="16"/>
        <v>0</v>
      </c>
      <c r="AMJ31"/>
    </row>
    <row r="32" spans="1:1024" s="6" customFormat="1" ht="37.5" x14ac:dyDescent="0.25">
      <c r="A32" s="48"/>
      <c r="B32" s="85" t="s">
        <v>79</v>
      </c>
      <c r="C32" s="49"/>
      <c r="D32" s="56" t="s">
        <v>52</v>
      </c>
      <c r="E32" s="56">
        <v>1.42</v>
      </c>
      <c r="F32" s="50"/>
      <c r="G32" s="51"/>
      <c r="H32" s="52">
        <f t="shared" ref="H32:H40" si="17">F32+G32</f>
        <v>0</v>
      </c>
      <c r="I32" s="52">
        <f t="shared" ref="I32:I40" si="18">E32*F32</f>
        <v>0</v>
      </c>
      <c r="J32" s="52">
        <f t="shared" ref="J32:J40" si="19">E32*G32</f>
        <v>0</v>
      </c>
      <c r="K32" s="53">
        <f t="shared" ref="K32:K40" si="20">I32+J32</f>
        <v>0</v>
      </c>
      <c r="AMJ32"/>
    </row>
    <row r="33" spans="1:1024" s="6" customFormat="1" ht="40.5" customHeight="1" x14ac:dyDescent="0.25">
      <c r="A33" s="48"/>
      <c r="B33" s="85" t="s">
        <v>80</v>
      </c>
      <c r="C33" s="49"/>
      <c r="D33" s="56" t="s">
        <v>52</v>
      </c>
      <c r="E33" s="56">
        <v>0.23150000000000001</v>
      </c>
      <c r="F33" s="50"/>
      <c r="G33" s="51"/>
      <c r="H33" s="52">
        <f t="shared" si="17"/>
        <v>0</v>
      </c>
      <c r="I33" s="52">
        <f t="shared" si="18"/>
        <v>0</v>
      </c>
      <c r="J33" s="52">
        <f t="shared" si="19"/>
        <v>0</v>
      </c>
      <c r="K33" s="53">
        <f t="shared" si="20"/>
        <v>0</v>
      </c>
      <c r="AMJ33"/>
    </row>
    <row r="34" spans="1:1024" s="6" customFormat="1" ht="37.5" x14ac:dyDescent="0.25">
      <c r="A34" s="48"/>
      <c r="B34" s="85" t="s">
        <v>81</v>
      </c>
      <c r="C34" s="49"/>
      <c r="D34" s="56" t="s">
        <v>52</v>
      </c>
      <c r="E34" s="56">
        <v>2.0899999999999998E-2</v>
      </c>
      <c r="F34" s="50"/>
      <c r="G34" s="51"/>
      <c r="H34" s="52">
        <f t="shared" si="17"/>
        <v>0</v>
      </c>
      <c r="I34" s="52">
        <f t="shared" si="18"/>
        <v>0</v>
      </c>
      <c r="J34" s="52">
        <f t="shared" si="19"/>
        <v>0</v>
      </c>
      <c r="K34" s="53">
        <f t="shared" si="20"/>
        <v>0</v>
      </c>
      <c r="AMJ34"/>
    </row>
    <row r="35" spans="1:1024" s="6" customFormat="1" ht="56.25" x14ac:dyDescent="0.25">
      <c r="A35" s="48"/>
      <c r="B35" s="85" t="s">
        <v>82</v>
      </c>
      <c r="C35" s="49"/>
      <c r="D35" s="56" t="s">
        <v>12</v>
      </c>
      <c r="E35" s="56">
        <v>14</v>
      </c>
      <c r="F35" s="50"/>
      <c r="G35" s="51"/>
      <c r="H35" s="52">
        <f t="shared" si="17"/>
        <v>0</v>
      </c>
      <c r="I35" s="52">
        <f t="shared" si="18"/>
        <v>0</v>
      </c>
      <c r="J35" s="52">
        <f t="shared" si="19"/>
        <v>0</v>
      </c>
      <c r="K35" s="53">
        <f t="shared" si="20"/>
        <v>0</v>
      </c>
      <c r="AMJ35"/>
    </row>
    <row r="36" spans="1:1024" s="6" customFormat="1" ht="56.25" x14ac:dyDescent="0.25">
      <c r="A36" s="48"/>
      <c r="B36" s="85" t="s">
        <v>83</v>
      </c>
      <c r="C36" s="49"/>
      <c r="D36" s="56" t="s">
        <v>12</v>
      </c>
      <c r="E36" s="56">
        <v>90</v>
      </c>
      <c r="F36" s="50"/>
      <c r="G36" s="51"/>
      <c r="H36" s="52">
        <f t="shared" si="17"/>
        <v>0</v>
      </c>
      <c r="I36" s="52">
        <f t="shared" si="18"/>
        <v>0</v>
      </c>
      <c r="J36" s="52">
        <f t="shared" si="19"/>
        <v>0</v>
      </c>
      <c r="K36" s="53">
        <f t="shared" si="20"/>
        <v>0</v>
      </c>
      <c r="AMJ36"/>
    </row>
    <row r="37" spans="1:1024" s="6" customFormat="1" ht="56.25" x14ac:dyDescent="0.25">
      <c r="A37" s="48"/>
      <c r="B37" s="85" t="s">
        <v>84</v>
      </c>
      <c r="C37" s="49"/>
      <c r="D37" s="56" t="s">
        <v>52</v>
      </c>
      <c r="E37" s="56">
        <v>220</v>
      </c>
      <c r="F37" s="50"/>
      <c r="G37" s="51"/>
      <c r="H37" s="52">
        <f t="shared" si="17"/>
        <v>0</v>
      </c>
      <c r="I37" s="52">
        <f t="shared" si="18"/>
        <v>0</v>
      </c>
      <c r="J37" s="52">
        <f t="shared" si="19"/>
        <v>0</v>
      </c>
      <c r="K37" s="53">
        <f t="shared" si="20"/>
        <v>0</v>
      </c>
      <c r="AMJ37"/>
    </row>
    <row r="38" spans="1:1024" s="6" customFormat="1" ht="37.5" x14ac:dyDescent="0.25">
      <c r="A38" s="48"/>
      <c r="B38" s="85" t="s">
        <v>85</v>
      </c>
      <c r="C38" s="49"/>
      <c r="D38" s="56" t="s">
        <v>52</v>
      </c>
      <c r="E38" s="56">
        <v>5.0599999999999996</v>
      </c>
      <c r="F38" s="50"/>
      <c r="G38" s="51"/>
      <c r="H38" s="52">
        <f t="shared" si="17"/>
        <v>0</v>
      </c>
      <c r="I38" s="52">
        <f t="shared" si="18"/>
        <v>0</v>
      </c>
      <c r="J38" s="52">
        <f t="shared" si="19"/>
        <v>0</v>
      </c>
      <c r="K38" s="53">
        <f t="shared" si="20"/>
        <v>0</v>
      </c>
      <c r="AMJ38"/>
    </row>
    <row r="39" spans="1:1024" s="6" customFormat="1" ht="37.5" x14ac:dyDescent="0.25">
      <c r="A39" s="48"/>
      <c r="B39" s="85" t="s">
        <v>86</v>
      </c>
      <c r="C39" s="49"/>
      <c r="D39" s="56" t="s">
        <v>52</v>
      </c>
      <c r="E39" s="56">
        <v>81.12</v>
      </c>
      <c r="F39" s="50"/>
      <c r="G39" s="51"/>
      <c r="H39" s="52">
        <f t="shared" si="17"/>
        <v>0</v>
      </c>
      <c r="I39" s="52">
        <f t="shared" si="18"/>
        <v>0</v>
      </c>
      <c r="J39" s="52">
        <f t="shared" si="19"/>
        <v>0</v>
      </c>
      <c r="K39" s="53">
        <f t="shared" si="20"/>
        <v>0</v>
      </c>
      <c r="AMJ39"/>
    </row>
    <row r="40" spans="1:1024" s="6" customFormat="1" ht="37.5" x14ac:dyDescent="0.25">
      <c r="A40" s="48"/>
      <c r="B40" s="85" t="s">
        <v>87</v>
      </c>
      <c r="C40" s="49"/>
      <c r="D40" s="56" t="s">
        <v>52</v>
      </c>
      <c r="E40" s="56">
        <v>138.9</v>
      </c>
      <c r="F40" s="50"/>
      <c r="G40" s="51"/>
      <c r="H40" s="52">
        <f t="shared" si="17"/>
        <v>0</v>
      </c>
      <c r="I40" s="52">
        <f t="shared" si="18"/>
        <v>0</v>
      </c>
      <c r="J40" s="52">
        <f t="shared" si="19"/>
        <v>0</v>
      </c>
      <c r="K40" s="53">
        <f t="shared" si="20"/>
        <v>0</v>
      </c>
      <c r="AMJ40"/>
    </row>
    <row r="41" spans="1:1024" s="6" customFormat="1" ht="33.75" customHeight="1" x14ac:dyDescent="0.25">
      <c r="A41" s="90" t="s">
        <v>88</v>
      </c>
      <c r="B41" s="91"/>
      <c r="C41" s="91"/>
      <c r="D41" s="91"/>
      <c r="E41" s="91"/>
      <c r="F41" s="88"/>
      <c r="G41" s="88"/>
      <c r="H41" s="88"/>
      <c r="I41" s="88"/>
      <c r="J41" s="88"/>
      <c r="K41" s="89"/>
      <c r="AMJ41"/>
    </row>
    <row r="42" spans="1:1024" s="6" customFormat="1" ht="52.5" customHeight="1" x14ac:dyDescent="0.25">
      <c r="A42" s="48"/>
      <c r="B42" s="85" t="s">
        <v>89</v>
      </c>
      <c r="C42" s="49"/>
      <c r="D42" s="56" t="s">
        <v>52</v>
      </c>
      <c r="E42" s="56">
        <v>4.47</v>
      </c>
      <c r="F42" s="50"/>
      <c r="G42" s="51"/>
      <c r="H42" s="52">
        <f t="shared" ref="H42:H58" si="21">F42+G42</f>
        <v>0</v>
      </c>
      <c r="I42" s="52">
        <f t="shared" ref="I42:I58" si="22">E42*F42</f>
        <v>0</v>
      </c>
      <c r="J42" s="52">
        <f t="shared" ref="J42:J58" si="23">E42*G42</f>
        <v>0</v>
      </c>
      <c r="K42" s="53">
        <f t="shared" ref="K42:K58" si="24">I42+J42</f>
        <v>0</v>
      </c>
      <c r="AMJ42"/>
    </row>
    <row r="43" spans="1:1024" s="6" customFormat="1" ht="27" customHeight="1" x14ac:dyDescent="0.25">
      <c r="A43" s="48"/>
      <c r="B43" s="85" t="s">
        <v>90</v>
      </c>
      <c r="C43" s="49"/>
      <c r="D43" s="56" t="s">
        <v>52</v>
      </c>
      <c r="E43" s="56">
        <v>1.52E-2</v>
      </c>
      <c r="F43" s="50"/>
      <c r="G43" s="51"/>
      <c r="H43" s="52">
        <f t="shared" si="21"/>
        <v>0</v>
      </c>
      <c r="I43" s="52">
        <f t="shared" si="22"/>
        <v>0</v>
      </c>
      <c r="J43" s="52">
        <f t="shared" si="23"/>
        <v>0</v>
      </c>
      <c r="K43" s="53">
        <f t="shared" si="24"/>
        <v>0</v>
      </c>
      <c r="AMJ43"/>
    </row>
    <row r="44" spans="1:1024" s="6" customFormat="1" ht="30.75" customHeight="1" x14ac:dyDescent="0.25">
      <c r="A44" s="48"/>
      <c r="B44" s="85" t="s">
        <v>91</v>
      </c>
      <c r="C44" s="49"/>
      <c r="D44" s="56" t="s">
        <v>52</v>
      </c>
      <c r="E44" s="56">
        <v>4.4699999999999997E-2</v>
      </c>
      <c r="F44" s="50"/>
      <c r="G44" s="51"/>
      <c r="H44" s="52">
        <f t="shared" si="21"/>
        <v>0</v>
      </c>
      <c r="I44" s="52">
        <f t="shared" si="22"/>
        <v>0</v>
      </c>
      <c r="J44" s="52">
        <f t="shared" si="23"/>
        <v>0</v>
      </c>
      <c r="K44" s="53">
        <f t="shared" si="24"/>
        <v>0</v>
      </c>
      <c r="AMJ44"/>
    </row>
    <row r="45" spans="1:1024" s="6" customFormat="1" ht="48" customHeight="1" x14ac:dyDescent="0.25">
      <c r="A45" s="48"/>
      <c r="B45" s="85" t="s">
        <v>92</v>
      </c>
      <c r="C45" s="49"/>
      <c r="D45" s="56" t="s">
        <v>12</v>
      </c>
      <c r="E45" s="56">
        <v>1</v>
      </c>
      <c r="F45" s="50"/>
      <c r="G45" s="51"/>
      <c r="H45" s="52">
        <f t="shared" si="21"/>
        <v>0</v>
      </c>
      <c r="I45" s="52">
        <f t="shared" si="22"/>
        <v>0</v>
      </c>
      <c r="J45" s="52">
        <f t="shared" si="23"/>
        <v>0</v>
      </c>
      <c r="K45" s="53">
        <f t="shared" si="24"/>
        <v>0</v>
      </c>
      <c r="AMJ45"/>
    </row>
    <row r="46" spans="1:1024" s="6" customFormat="1" ht="56.25" x14ac:dyDescent="0.25">
      <c r="A46" s="48"/>
      <c r="B46" s="85" t="s">
        <v>93</v>
      </c>
      <c r="C46" s="49"/>
      <c r="D46" s="56" t="s">
        <v>12</v>
      </c>
      <c r="E46" s="56">
        <v>4</v>
      </c>
      <c r="F46" s="50"/>
      <c r="G46" s="51"/>
      <c r="H46" s="52">
        <f t="shared" si="21"/>
        <v>0</v>
      </c>
      <c r="I46" s="52">
        <f t="shared" si="22"/>
        <v>0</v>
      </c>
      <c r="J46" s="52">
        <f t="shared" si="23"/>
        <v>0</v>
      </c>
      <c r="K46" s="53">
        <f t="shared" si="24"/>
        <v>0</v>
      </c>
      <c r="AMJ46"/>
    </row>
    <row r="47" spans="1:1024" s="6" customFormat="1" ht="56.25" x14ac:dyDescent="0.25">
      <c r="A47" s="48"/>
      <c r="B47" s="85" t="s">
        <v>94</v>
      </c>
      <c r="C47" s="49"/>
      <c r="D47" s="56" t="s">
        <v>12</v>
      </c>
      <c r="E47" s="56">
        <v>1</v>
      </c>
      <c r="F47" s="50"/>
      <c r="G47" s="51"/>
      <c r="H47" s="52">
        <f t="shared" si="21"/>
        <v>0</v>
      </c>
      <c r="I47" s="52">
        <f t="shared" si="22"/>
        <v>0</v>
      </c>
      <c r="J47" s="52">
        <f t="shared" si="23"/>
        <v>0</v>
      </c>
      <c r="K47" s="53">
        <f t="shared" si="24"/>
        <v>0</v>
      </c>
      <c r="AMJ47"/>
    </row>
    <row r="48" spans="1:1024" s="6" customFormat="1" ht="56.25" x14ac:dyDescent="0.25">
      <c r="A48" s="48"/>
      <c r="B48" s="85" t="s">
        <v>95</v>
      </c>
      <c r="C48" s="49"/>
      <c r="D48" s="56" t="s">
        <v>12</v>
      </c>
      <c r="E48" s="56">
        <v>1</v>
      </c>
      <c r="F48" s="50"/>
      <c r="G48" s="51"/>
      <c r="H48" s="52">
        <f t="shared" si="21"/>
        <v>0</v>
      </c>
      <c r="I48" s="52">
        <f t="shared" si="22"/>
        <v>0</v>
      </c>
      <c r="J48" s="52">
        <f t="shared" si="23"/>
        <v>0</v>
      </c>
      <c r="K48" s="53">
        <f t="shared" si="24"/>
        <v>0</v>
      </c>
      <c r="AMJ48"/>
    </row>
    <row r="49" spans="1:1024" s="6" customFormat="1" ht="56.25" x14ac:dyDescent="0.25">
      <c r="A49" s="48"/>
      <c r="B49" s="85" t="s">
        <v>96</v>
      </c>
      <c r="C49" s="49"/>
      <c r="D49" s="56" t="s">
        <v>12</v>
      </c>
      <c r="E49" s="56">
        <v>1</v>
      </c>
      <c r="F49" s="50"/>
      <c r="G49" s="51"/>
      <c r="H49" s="52">
        <f t="shared" si="21"/>
        <v>0</v>
      </c>
      <c r="I49" s="52">
        <f t="shared" si="22"/>
        <v>0</v>
      </c>
      <c r="J49" s="52">
        <f t="shared" si="23"/>
        <v>0</v>
      </c>
      <c r="K49" s="53">
        <f t="shared" si="24"/>
        <v>0</v>
      </c>
      <c r="AMJ49"/>
    </row>
    <row r="50" spans="1:1024" s="6" customFormat="1" ht="56.25" x14ac:dyDescent="0.25">
      <c r="A50" s="48"/>
      <c r="B50" s="85" t="s">
        <v>97</v>
      </c>
      <c r="C50" s="49"/>
      <c r="D50" s="56" t="s">
        <v>12</v>
      </c>
      <c r="E50" s="56">
        <v>1</v>
      </c>
      <c r="F50" s="50"/>
      <c r="G50" s="51"/>
      <c r="H50" s="52">
        <f t="shared" si="21"/>
        <v>0</v>
      </c>
      <c r="I50" s="52">
        <f t="shared" si="22"/>
        <v>0</v>
      </c>
      <c r="J50" s="52">
        <f t="shared" si="23"/>
        <v>0</v>
      </c>
      <c r="K50" s="53">
        <f t="shared" si="24"/>
        <v>0</v>
      </c>
      <c r="AMJ50"/>
    </row>
    <row r="51" spans="1:1024" s="6" customFormat="1" ht="37.5" x14ac:dyDescent="0.25">
      <c r="A51" s="48"/>
      <c r="B51" s="85" t="s">
        <v>98</v>
      </c>
      <c r="C51" s="49"/>
      <c r="D51" s="56" t="s">
        <v>12</v>
      </c>
      <c r="E51" s="56">
        <v>10</v>
      </c>
      <c r="F51" s="50"/>
      <c r="G51" s="51"/>
      <c r="H51" s="52">
        <f t="shared" si="21"/>
        <v>0</v>
      </c>
      <c r="I51" s="52">
        <f t="shared" si="22"/>
        <v>0</v>
      </c>
      <c r="J51" s="52">
        <f t="shared" si="23"/>
        <v>0</v>
      </c>
      <c r="K51" s="53">
        <f t="shared" si="24"/>
        <v>0</v>
      </c>
      <c r="AMJ51"/>
    </row>
    <row r="52" spans="1:1024" s="6" customFormat="1" ht="37.5" x14ac:dyDescent="0.25">
      <c r="A52" s="48"/>
      <c r="B52" s="85" t="s">
        <v>99</v>
      </c>
      <c r="C52" s="49"/>
      <c r="D52" s="56" t="s">
        <v>12</v>
      </c>
      <c r="E52" s="56">
        <v>28</v>
      </c>
      <c r="F52" s="50"/>
      <c r="G52" s="51"/>
      <c r="H52" s="52">
        <f t="shared" si="21"/>
        <v>0</v>
      </c>
      <c r="I52" s="52">
        <f t="shared" si="22"/>
        <v>0</v>
      </c>
      <c r="J52" s="52">
        <f t="shared" si="23"/>
        <v>0</v>
      </c>
      <c r="K52" s="53">
        <f t="shared" si="24"/>
        <v>0</v>
      </c>
      <c r="AMJ52"/>
    </row>
    <row r="53" spans="1:1024" s="6" customFormat="1" ht="37.5" x14ac:dyDescent="0.25">
      <c r="A53" s="48"/>
      <c r="B53" s="85" t="s">
        <v>100</v>
      </c>
      <c r="C53" s="49"/>
      <c r="D53" s="56" t="s">
        <v>12</v>
      </c>
      <c r="E53" s="56">
        <v>1</v>
      </c>
      <c r="F53" s="50"/>
      <c r="G53" s="51"/>
      <c r="H53" s="52">
        <f t="shared" si="21"/>
        <v>0</v>
      </c>
      <c r="I53" s="52">
        <f t="shared" si="22"/>
        <v>0</v>
      </c>
      <c r="J53" s="52">
        <f t="shared" si="23"/>
        <v>0</v>
      </c>
      <c r="K53" s="53">
        <f t="shared" si="24"/>
        <v>0</v>
      </c>
      <c r="AMJ53"/>
    </row>
    <row r="54" spans="1:1024" s="6" customFormat="1" ht="33.75" customHeight="1" x14ac:dyDescent="0.25">
      <c r="A54" s="48"/>
      <c r="B54" s="85" t="s">
        <v>101</v>
      </c>
      <c r="C54" s="49"/>
      <c r="D54" s="56" t="s">
        <v>12</v>
      </c>
      <c r="E54" s="56">
        <v>1</v>
      </c>
      <c r="F54" s="50"/>
      <c r="G54" s="51"/>
      <c r="H54" s="52">
        <f t="shared" si="21"/>
        <v>0</v>
      </c>
      <c r="I54" s="52">
        <f t="shared" si="22"/>
        <v>0</v>
      </c>
      <c r="J54" s="52">
        <f t="shared" si="23"/>
        <v>0</v>
      </c>
      <c r="K54" s="53">
        <f t="shared" si="24"/>
        <v>0</v>
      </c>
      <c r="AMJ54"/>
    </row>
    <row r="55" spans="1:1024" s="6" customFormat="1" ht="68.25" customHeight="1" x14ac:dyDescent="0.25">
      <c r="A55" s="48"/>
      <c r="B55" s="85" t="s">
        <v>102</v>
      </c>
      <c r="C55" s="49"/>
      <c r="D55" s="56" t="s">
        <v>53</v>
      </c>
      <c r="E55" s="56">
        <v>882.6</v>
      </c>
      <c r="F55" s="50"/>
      <c r="G55" s="51"/>
      <c r="H55" s="52">
        <f t="shared" si="21"/>
        <v>0</v>
      </c>
      <c r="I55" s="52">
        <f t="shared" si="22"/>
        <v>0</v>
      </c>
      <c r="J55" s="52">
        <f t="shared" si="23"/>
        <v>0</v>
      </c>
      <c r="K55" s="53">
        <f t="shared" si="24"/>
        <v>0</v>
      </c>
      <c r="AMJ55"/>
    </row>
    <row r="56" spans="1:1024" s="6" customFormat="1" ht="56.25" x14ac:dyDescent="0.25">
      <c r="A56" s="48"/>
      <c r="B56" s="85" t="s">
        <v>103</v>
      </c>
      <c r="C56" s="49"/>
      <c r="D56" s="56" t="s">
        <v>53</v>
      </c>
      <c r="E56" s="56">
        <v>6.76</v>
      </c>
      <c r="F56" s="50"/>
      <c r="G56" s="51"/>
      <c r="H56" s="52">
        <f t="shared" si="21"/>
        <v>0</v>
      </c>
      <c r="I56" s="52">
        <f t="shared" si="22"/>
        <v>0</v>
      </c>
      <c r="J56" s="52">
        <f t="shared" si="23"/>
        <v>0</v>
      </c>
      <c r="K56" s="53">
        <f t="shared" si="24"/>
        <v>0</v>
      </c>
      <c r="AMJ56"/>
    </row>
    <row r="57" spans="1:1024" s="6" customFormat="1" ht="29.25" customHeight="1" x14ac:dyDescent="0.25">
      <c r="A57" s="48"/>
      <c r="B57" s="85" t="s">
        <v>104</v>
      </c>
      <c r="C57" s="49"/>
      <c r="D57" s="56" t="s">
        <v>54</v>
      </c>
      <c r="E57" s="56">
        <v>29.7</v>
      </c>
      <c r="F57" s="50"/>
      <c r="G57" s="51"/>
      <c r="H57" s="52">
        <f t="shared" si="21"/>
        <v>0</v>
      </c>
      <c r="I57" s="52">
        <f t="shared" si="22"/>
        <v>0</v>
      </c>
      <c r="J57" s="52">
        <f t="shared" si="23"/>
        <v>0</v>
      </c>
      <c r="K57" s="53">
        <f t="shared" si="24"/>
        <v>0</v>
      </c>
      <c r="AMJ57"/>
    </row>
    <row r="58" spans="1:1024" s="6" customFormat="1" ht="37.5" x14ac:dyDescent="0.25">
      <c r="A58" s="48"/>
      <c r="B58" s="85" t="s">
        <v>105</v>
      </c>
      <c r="C58" s="49"/>
      <c r="D58" s="56" t="s">
        <v>54</v>
      </c>
      <c r="E58" s="56">
        <v>29.7</v>
      </c>
      <c r="F58" s="50"/>
      <c r="G58" s="51"/>
      <c r="H58" s="52">
        <f t="shared" si="21"/>
        <v>0</v>
      </c>
      <c r="I58" s="52">
        <f t="shared" si="22"/>
        <v>0</v>
      </c>
      <c r="J58" s="52">
        <f t="shared" si="23"/>
        <v>0</v>
      </c>
      <c r="K58" s="53">
        <f t="shared" si="24"/>
        <v>0</v>
      </c>
      <c r="AMJ58"/>
    </row>
    <row r="59" spans="1:1024" s="6" customFormat="1" ht="33.75" customHeight="1" x14ac:dyDescent="0.25">
      <c r="A59" s="90" t="s">
        <v>106</v>
      </c>
      <c r="B59" s="91"/>
      <c r="C59" s="91"/>
      <c r="D59" s="91"/>
      <c r="E59" s="91"/>
      <c r="F59" s="88"/>
      <c r="G59" s="88"/>
      <c r="H59" s="88"/>
      <c r="I59" s="88"/>
      <c r="J59" s="88"/>
      <c r="K59" s="89"/>
      <c r="AMJ59"/>
    </row>
    <row r="60" spans="1:1024" s="6" customFormat="1" ht="37.5" x14ac:dyDescent="0.25">
      <c r="A60" s="48"/>
      <c r="B60" s="85" t="s">
        <v>107</v>
      </c>
      <c r="C60" s="49"/>
      <c r="D60" s="56" t="s">
        <v>52</v>
      </c>
      <c r="E60" s="56">
        <v>5.46</v>
      </c>
      <c r="F60" s="50"/>
      <c r="G60" s="51"/>
      <c r="H60" s="52">
        <f t="shared" ref="H60:H68" si="25">F60+G60</f>
        <v>0</v>
      </c>
      <c r="I60" s="52">
        <f t="shared" ref="I60:I68" si="26">E60*F60</f>
        <v>0</v>
      </c>
      <c r="J60" s="52">
        <f t="shared" ref="J60:J68" si="27">E60*G60</f>
        <v>0</v>
      </c>
      <c r="K60" s="53">
        <f t="shared" ref="K60:K68" si="28">I60+J60</f>
        <v>0</v>
      </c>
      <c r="AMJ60"/>
    </row>
    <row r="61" spans="1:1024" s="6" customFormat="1" ht="37.5" x14ac:dyDescent="0.25">
      <c r="A61" s="48"/>
      <c r="B61" s="85" t="s">
        <v>85</v>
      </c>
      <c r="C61" s="49"/>
      <c r="D61" s="56" t="s">
        <v>52</v>
      </c>
      <c r="E61" s="56">
        <v>0.1037</v>
      </c>
      <c r="F61" s="50"/>
      <c r="G61" s="51"/>
      <c r="H61" s="52">
        <f t="shared" si="25"/>
        <v>0</v>
      </c>
      <c r="I61" s="52">
        <f t="shared" si="26"/>
        <v>0</v>
      </c>
      <c r="J61" s="52">
        <f t="shared" si="27"/>
        <v>0</v>
      </c>
      <c r="K61" s="53">
        <f t="shared" si="28"/>
        <v>0</v>
      </c>
      <c r="AMJ61"/>
    </row>
    <row r="62" spans="1:1024" s="6" customFormat="1" ht="33" customHeight="1" x14ac:dyDescent="0.25">
      <c r="A62" s="48"/>
      <c r="B62" s="85" t="s">
        <v>108</v>
      </c>
      <c r="C62" s="49"/>
      <c r="D62" s="56" t="s">
        <v>52</v>
      </c>
      <c r="E62" s="56">
        <v>4.9470000000000001</v>
      </c>
      <c r="F62" s="50"/>
      <c r="G62" s="51"/>
      <c r="H62" s="52">
        <f t="shared" si="25"/>
        <v>0</v>
      </c>
      <c r="I62" s="52">
        <f t="shared" si="26"/>
        <v>0</v>
      </c>
      <c r="J62" s="52">
        <f t="shared" si="27"/>
        <v>0</v>
      </c>
      <c r="K62" s="53">
        <f t="shared" si="28"/>
        <v>0</v>
      </c>
      <c r="AMJ62"/>
    </row>
    <row r="63" spans="1:1024" s="6" customFormat="1" ht="56.25" x14ac:dyDescent="0.25">
      <c r="A63" s="48"/>
      <c r="B63" s="85" t="s">
        <v>95</v>
      </c>
      <c r="C63" s="49"/>
      <c r="D63" s="56" t="s">
        <v>12</v>
      </c>
      <c r="E63" s="56">
        <v>4</v>
      </c>
      <c r="F63" s="50"/>
      <c r="G63" s="51"/>
      <c r="H63" s="52">
        <f t="shared" si="25"/>
        <v>0</v>
      </c>
      <c r="I63" s="52">
        <f t="shared" si="26"/>
        <v>0</v>
      </c>
      <c r="J63" s="52">
        <f t="shared" si="27"/>
        <v>0</v>
      </c>
      <c r="K63" s="53">
        <f t="shared" si="28"/>
        <v>0</v>
      </c>
      <c r="AMJ63"/>
    </row>
    <row r="64" spans="1:1024" s="6" customFormat="1" ht="56.25" x14ac:dyDescent="0.25">
      <c r="A64" s="48"/>
      <c r="B64" s="85" t="s">
        <v>97</v>
      </c>
      <c r="C64" s="49"/>
      <c r="D64" s="56" t="s">
        <v>12</v>
      </c>
      <c r="E64" s="56">
        <v>2</v>
      </c>
      <c r="F64" s="50"/>
      <c r="G64" s="51"/>
      <c r="H64" s="52">
        <f t="shared" si="25"/>
        <v>0</v>
      </c>
      <c r="I64" s="52">
        <f t="shared" si="26"/>
        <v>0</v>
      </c>
      <c r="J64" s="52">
        <f t="shared" si="27"/>
        <v>0</v>
      </c>
      <c r="K64" s="53">
        <f t="shared" si="28"/>
        <v>0</v>
      </c>
      <c r="AMJ64"/>
    </row>
    <row r="65" spans="1:1024" s="6" customFormat="1" ht="56.25" x14ac:dyDescent="0.25">
      <c r="A65" s="48"/>
      <c r="B65" s="85" t="s">
        <v>109</v>
      </c>
      <c r="C65" s="49"/>
      <c r="D65" s="56" t="s">
        <v>12</v>
      </c>
      <c r="E65" s="56">
        <v>3</v>
      </c>
      <c r="F65" s="50"/>
      <c r="G65" s="51"/>
      <c r="H65" s="52">
        <f t="shared" si="25"/>
        <v>0</v>
      </c>
      <c r="I65" s="52">
        <f t="shared" si="26"/>
        <v>0</v>
      </c>
      <c r="J65" s="52">
        <f t="shared" si="27"/>
        <v>0</v>
      </c>
      <c r="K65" s="53">
        <f t="shared" si="28"/>
        <v>0</v>
      </c>
      <c r="AMJ65"/>
    </row>
    <row r="66" spans="1:1024" s="6" customFormat="1" ht="37.5" x14ac:dyDescent="0.25">
      <c r="A66" s="48"/>
      <c r="B66" s="85" t="s">
        <v>100</v>
      </c>
      <c r="C66" s="49"/>
      <c r="D66" s="56" t="s">
        <v>12</v>
      </c>
      <c r="E66" s="56">
        <v>3</v>
      </c>
      <c r="F66" s="50"/>
      <c r="G66" s="51"/>
      <c r="H66" s="52">
        <f t="shared" si="25"/>
        <v>0</v>
      </c>
      <c r="I66" s="52">
        <f t="shared" si="26"/>
        <v>0</v>
      </c>
      <c r="J66" s="52">
        <f t="shared" si="27"/>
        <v>0</v>
      </c>
      <c r="K66" s="53">
        <f t="shared" si="28"/>
        <v>0</v>
      </c>
      <c r="AMJ66"/>
    </row>
    <row r="67" spans="1:1024" s="6" customFormat="1" ht="56.25" x14ac:dyDescent="0.25">
      <c r="A67" s="48"/>
      <c r="B67" s="85" t="s">
        <v>110</v>
      </c>
      <c r="C67" s="49"/>
      <c r="D67" s="56" t="s">
        <v>73</v>
      </c>
      <c r="E67" s="56">
        <v>1.03</v>
      </c>
      <c r="F67" s="50"/>
      <c r="G67" s="51"/>
      <c r="H67" s="52">
        <f t="shared" si="25"/>
        <v>0</v>
      </c>
      <c r="I67" s="52">
        <f t="shared" si="26"/>
        <v>0</v>
      </c>
      <c r="J67" s="52">
        <f t="shared" si="27"/>
        <v>0</v>
      </c>
      <c r="K67" s="53">
        <f t="shared" si="28"/>
        <v>0</v>
      </c>
      <c r="AMJ67"/>
    </row>
    <row r="68" spans="1:1024" s="6" customFormat="1" ht="30.75" customHeight="1" x14ac:dyDescent="0.25">
      <c r="A68" s="48"/>
      <c r="B68" s="85" t="s">
        <v>111</v>
      </c>
      <c r="C68" s="49"/>
      <c r="D68" s="56" t="s">
        <v>12</v>
      </c>
      <c r="E68" s="56">
        <v>1</v>
      </c>
      <c r="F68" s="50"/>
      <c r="G68" s="51"/>
      <c r="H68" s="52">
        <f t="shared" si="25"/>
        <v>0</v>
      </c>
      <c r="I68" s="52">
        <f t="shared" si="26"/>
        <v>0</v>
      </c>
      <c r="J68" s="52">
        <f t="shared" si="27"/>
        <v>0</v>
      </c>
      <c r="K68" s="53">
        <f t="shared" si="28"/>
        <v>0</v>
      </c>
      <c r="AMJ68"/>
    </row>
    <row r="69" spans="1:1024" s="6" customFormat="1" ht="33.75" customHeight="1" x14ac:dyDescent="0.25">
      <c r="A69" s="90" t="s">
        <v>112</v>
      </c>
      <c r="B69" s="91"/>
      <c r="C69" s="91"/>
      <c r="D69" s="91"/>
      <c r="E69" s="91"/>
      <c r="F69" s="88"/>
      <c r="G69" s="88"/>
      <c r="H69" s="88"/>
      <c r="I69" s="88"/>
      <c r="J69" s="88"/>
      <c r="K69" s="89"/>
      <c r="AMJ69"/>
    </row>
    <row r="70" spans="1:1024" s="6" customFormat="1" ht="56.25" x14ac:dyDescent="0.25">
      <c r="A70" s="48"/>
      <c r="B70" s="85" t="s">
        <v>103</v>
      </c>
      <c r="C70" s="49"/>
      <c r="D70" s="56" t="s">
        <v>53</v>
      </c>
      <c r="E70" s="56">
        <v>1.3</v>
      </c>
      <c r="F70" s="50"/>
      <c r="G70" s="51"/>
      <c r="H70" s="52">
        <f t="shared" ref="H70:H72" si="29">F70+G70</f>
        <v>0</v>
      </c>
      <c r="I70" s="52">
        <f t="shared" ref="I70:I72" si="30">E70*F70</f>
        <v>0</v>
      </c>
      <c r="J70" s="52">
        <f t="shared" ref="J70:J72" si="31">E70*G70</f>
        <v>0</v>
      </c>
      <c r="K70" s="53">
        <f t="shared" ref="K70:K72" si="32">I70+J70</f>
        <v>0</v>
      </c>
      <c r="AMJ70"/>
    </row>
    <row r="71" spans="1:1024" s="6" customFormat="1" ht="33.75" customHeight="1" x14ac:dyDescent="0.25">
      <c r="A71" s="48"/>
      <c r="B71" s="85" t="s">
        <v>104</v>
      </c>
      <c r="C71" s="49"/>
      <c r="D71" s="56" t="s">
        <v>54</v>
      </c>
      <c r="E71" s="56">
        <v>5.7</v>
      </c>
      <c r="F71" s="50"/>
      <c r="G71" s="51"/>
      <c r="H71" s="52">
        <f t="shared" si="29"/>
        <v>0</v>
      </c>
      <c r="I71" s="52">
        <f t="shared" si="30"/>
        <v>0</v>
      </c>
      <c r="J71" s="52">
        <f t="shared" si="31"/>
        <v>0</v>
      </c>
      <c r="K71" s="53">
        <f t="shared" si="32"/>
        <v>0</v>
      </c>
      <c r="AMJ71"/>
    </row>
    <row r="72" spans="1:1024" s="6" customFormat="1" ht="50.25" customHeight="1" x14ac:dyDescent="0.25">
      <c r="A72" s="48"/>
      <c r="B72" s="85" t="s">
        <v>105</v>
      </c>
      <c r="C72" s="49"/>
      <c r="D72" s="56" t="s">
        <v>54</v>
      </c>
      <c r="E72" s="56">
        <v>5.7</v>
      </c>
      <c r="F72" s="50"/>
      <c r="G72" s="51"/>
      <c r="H72" s="52">
        <f t="shared" si="29"/>
        <v>0</v>
      </c>
      <c r="I72" s="52">
        <f t="shared" si="30"/>
        <v>0</v>
      </c>
      <c r="J72" s="52">
        <f t="shared" si="31"/>
        <v>0</v>
      </c>
      <c r="K72" s="53">
        <f t="shared" si="32"/>
        <v>0</v>
      </c>
      <c r="AMJ72"/>
    </row>
    <row r="73" spans="1:1024" s="6" customFormat="1" ht="33.75" customHeight="1" x14ac:dyDescent="0.25">
      <c r="A73" s="90" t="s">
        <v>113</v>
      </c>
      <c r="B73" s="91"/>
      <c r="C73" s="91"/>
      <c r="D73" s="91"/>
      <c r="E73" s="91"/>
      <c r="F73" s="88"/>
      <c r="G73" s="88"/>
      <c r="H73" s="88"/>
      <c r="I73" s="88"/>
      <c r="J73" s="88"/>
      <c r="K73" s="89"/>
      <c r="AMJ73"/>
    </row>
    <row r="74" spans="1:1024" s="6" customFormat="1" ht="56.25" x14ac:dyDescent="0.25">
      <c r="A74" s="48"/>
      <c r="B74" s="85" t="s">
        <v>114</v>
      </c>
      <c r="C74" s="49"/>
      <c r="D74" s="56" t="s">
        <v>52</v>
      </c>
      <c r="E74" s="56">
        <v>23.3</v>
      </c>
      <c r="F74" s="50"/>
      <c r="G74" s="51"/>
      <c r="H74" s="52">
        <f t="shared" ref="H74" si="33">F74+G74</f>
        <v>0</v>
      </c>
      <c r="I74" s="52">
        <f t="shared" ref="I74" si="34">E74*F74</f>
        <v>0</v>
      </c>
      <c r="J74" s="52">
        <f t="shared" ref="J74" si="35">E74*G74</f>
        <v>0</v>
      </c>
      <c r="K74" s="53">
        <f t="shared" ref="K74" si="36">I74+J74</f>
        <v>0</v>
      </c>
      <c r="AMJ74"/>
    </row>
    <row r="75" spans="1:1024" s="6" customFormat="1" ht="33.75" customHeight="1" x14ac:dyDescent="0.25">
      <c r="A75" s="90" t="s">
        <v>115</v>
      </c>
      <c r="B75" s="91"/>
      <c r="C75" s="91"/>
      <c r="D75" s="91"/>
      <c r="E75" s="91"/>
      <c r="F75" s="88"/>
      <c r="G75" s="88"/>
      <c r="H75" s="88"/>
      <c r="I75" s="88"/>
      <c r="J75" s="88"/>
      <c r="K75" s="89"/>
      <c r="AMJ75"/>
    </row>
    <row r="76" spans="1:1024" s="6" customFormat="1" ht="37.5" x14ac:dyDescent="0.25">
      <c r="A76" s="48"/>
      <c r="B76" s="85" t="s">
        <v>116</v>
      </c>
      <c r="C76" s="49"/>
      <c r="D76" s="56" t="s">
        <v>73</v>
      </c>
      <c r="E76" s="56">
        <v>1.65554</v>
      </c>
      <c r="F76" s="50"/>
      <c r="G76" s="51"/>
      <c r="H76" s="52">
        <f t="shared" ref="H76:H77" si="37">F76+G76</f>
        <v>0</v>
      </c>
      <c r="I76" s="52">
        <f t="shared" ref="I76:I77" si="38">E76*F76</f>
        <v>0</v>
      </c>
      <c r="J76" s="52">
        <f t="shared" ref="J76:J77" si="39">E76*G76</f>
        <v>0</v>
      </c>
      <c r="K76" s="53">
        <f t="shared" ref="K76:K77" si="40">I76+J76</f>
        <v>0</v>
      </c>
      <c r="AMJ76"/>
    </row>
    <row r="77" spans="1:1024" s="6" customFormat="1" ht="56.25" x14ac:dyDescent="0.25">
      <c r="A77" s="48"/>
      <c r="B77" s="85" t="s">
        <v>117</v>
      </c>
      <c r="C77" s="49"/>
      <c r="D77" s="56" t="s">
        <v>73</v>
      </c>
      <c r="E77" s="56">
        <v>1.6559999999999999</v>
      </c>
      <c r="F77" s="50"/>
      <c r="G77" s="51"/>
      <c r="H77" s="52">
        <f t="shared" si="37"/>
        <v>0</v>
      </c>
      <c r="I77" s="52">
        <f t="shared" si="38"/>
        <v>0</v>
      </c>
      <c r="J77" s="52">
        <f t="shared" si="39"/>
        <v>0</v>
      </c>
      <c r="K77" s="53">
        <f t="shared" si="40"/>
        <v>0</v>
      </c>
      <c r="AMJ77"/>
    </row>
    <row r="78" spans="1:1024" s="6" customFormat="1" ht="33.75" customHeight="1" x14ac:dyDescent="0.25">
      <c r="A78" s="90" t="s">
        <v>118</v>
      </c>
      <c r="B78" s="91"/>
      <c r="C78" s="91"/>
      <c r="D78" s="91"/>
      <c r="E78" s="91"/>
      <c r="F78" s="88"/>
      <c r="G78" s="88"/>
      <c r="H78" s="88"/>
      <c r="I78" s="88"/>
      <c r="J78" s="88"/>
      <c r="K78" s="89"/>
      <c r="AMJ78"/>
    </row>
    <row r="79" spans="1:1024" s="6" customFormat="1" ht="37.5" x14ac:dyDescent="0.25">
      <c r="A79" s="48"/>
      <c r="B79" s="85" t="s">
        <v>119</v>
      </c>
      <c r="C79" s="85"/>
      <c r="D79" s="56" t="s">
        <v>73</v>
      </c>
      <c r="E79" s="56">
        <v>4.641E-2</v>
      </c>
      <c r="F79" s="50"/>
      <c r="G79" s="51"/>
      <c r="H79" s="52">
        <f t="shared" ref="H79:H88" si="41">F79+G79</f>
        <v>0</v>
      </c>
      <c r="I79" s="52">
        <f t="shared" ref="I79:I88" si="42">E79*F79</f>
        <v>0</v>
      </c>
      <c r="J79" s="52">
        <f t="shared" ref="J79:J88" si="43">E79*G79</f>
        <v>0</v>
      </c>
      <c r="K79" s="53">
        <f t="shared" ref="K79:K88" si="44">I79+J79</f>
        <v>0</v>
      </c>
      <c r="AMJ79"/>
    </row>
    <row r="80" spans="1:1024" s="6" customFormat="1" ht="33.75" customHeight="1" x14ac:dyDescent="0.25">
      <c r="A80" s="48"/>
      <c r="B80" s="85" t="s">
        <v>120</v>
      </c>
      <c r="C80" s="85"/>
      <c r="D80" s="56" t="s">
        <v>73</v>
      </c>
      <c r="E80" s="56">
        <v>3.0870000000000002E-2</v>
      </c>
      <c r="F80" s="50"/>
      <c r="G80" s="51"/>
      <c r="H80" s="52">
        <f t="shared" si="41"/>
        <v>0</v>
      </c>
      <c r="I80" s="52">
        <f t="shared" si="42"/>
        <v>0</v>
      </c>
      <c r="J80" s="52">
        <f t="shared" si="43"/>
        <v>0</v>
      </c>
      <c r="K80" s="53">
        <f t="shared" si="44"/>
        <v>0</v>
      </c>
      <c r="AMJ80"/>
    </row>
    <row r="81" spans="1:1024" s="6" customFormat="1" ht="37.5" x14ac:dyDescent="0.25">
      <c r="A81" s="48"/>
      <c r="B81" s="85" t="s">
        <v>121</v>
      </c>
      <c r="C81" s="85"/>
      <c r="D81" s="56" t="s">
        <v>52</v>
      </c>
      <c r="E81" s="56">
        <v>5.6</v>
      </c>
      <c r="F81" s="50"/>
      <c r="G81" s="51"/>
      <c r="H81" s="52">
        <f t="shared" si="41"/>
        <v>0</v>
      </c>
      <c r="I81" s="52">
        <f t="shared" si="42"/>
        <v>0</v>
      </c>
      <c r="J81" s="52">
        <f t="shared" si="43"/>
        <v>0</v>
      </c>
      <c r="K81" s="53">
        <f t="shared" si="44"/>
        <v>0</v>
      </c>
      <c r="AMJ81"/>
    </row>
    <row r="82" spans="1:1024" s="6" customFormat="1" ht="45.75" customHeight="1" x14ac:dyDescent="0.25">
      <c r="A82" s="48"/>
      <c r="B82" s="85" t="s">
        <v>122</v>
      </c>
      <c r="C82" s="85"/>
      <c r="D82" s="56" t="s">
        <v>52</v>
      </c>
      <c r="E82" s="56">
        <v>17.7</v>
      </c>
      <c r="F82" s="50"/>
      <c r="G82" s="51"/>
      <c r="H82" s="52">
        <f t="shared" si="41"/>
        <v>0</v>
      </c>
      <c r="I82" s="52">
        <f t="shared" si="42"/>
        <v>0</v>
      </c>
      <c r="J82" s="52">
        <f t="shared" si="43"/>
        <v>0</v>
      </c>
      <c r="K82" s="53">
        <f t="shared" si="44"/>
        <v>0</v>
      </c>
      <c r="AMJ82"/>
    </row>
    <row r="83" spans="1:1024" s="6" customFormat="1" ht="50.25" customHeight="1" x14ac:dyDescent="0.25">
      <c r="A83" s="48"/>
      <c r="B83" s="85" t="s">
        <v>79</v>
      </c>
      <c r="C83" s="85"/>
      <c r="D83" s="56" t="s">
        <v>52</v>
      </c>
      <c r="E83" s="56">
        <v>0.18</v>
      </c>
      <c r="F83" s="50"/>
      <c r="G83" s="51"/>
      <c r="H83" s="52">
        <f t="shared" si="41"/>
        <v>0</v>
      </c>
      <c r="I83" s="52">
        <f t="shared" si="42"/>
        <v>0</v>
      </c>
      <c r="J83" s="52">
        <f t="shared" si="43"/>
        <v>0</v>
      </c>
      <c r="K83" s="53">
        <f t="shared" si="44"/>
        <v>0</v>
      </c>
      <c r="AMJ83"/>
    </row>
    <row r="84" spans="1:1024" s="6" customFormat="1" ht="34.5" customHeight="1" x14ac:dyDescent="0.25">
      <c r="A84" s="48"/>
      <c r="B84" s="85" t="s">
        <v>80</v>
      </c>
      <c r="C84" s="85"/>
      <c r="D84" s="56" t="s">
        <v>52</v>
      </c>
      <c r="E84" s="56">
        <v>2.93E-2</v>
      </c>
      <c r="F84" s="50"/>
      <c r="G84" s="51"/>
      <c r="H84" s="52">
        <f t="shared" si="41"/>
        <v>0</v>
      </c>
      <c r="I84" s="52">
        <f t="shared" si="42"/>
        <v>0</v>
      </c>
      <c r="J84" s="52">
        <f t="shared" si="43"/>
        <v>0</v>
      </c>
      <c r="K84" s="53">
        <f t="shared" si="44"/>
        <v>0</v>
      </c>
      <c r="AMJ84"/>
    </row>
    <row r="85" spans="1:1024" s="6" customFormat="1" ht="34.5" customHeight="1" x14ac:dyDescent="0.25">
      <c r="A85" s="48"/>
      <c r="B85" s="85" t="s">
        <v>91</v>
      </c>
      <c r="C85" s="85"/>
      <c r="D85" s="56" t="s">
        <v>52</v>
      </c>
      <c r="E85" s="56">
        <v>2.5999999999999999E-3</v>
      </c>
      <c r="F85" s="50"/>
      <c r="G85" s="51"/>
      <c r="H85" s="52">
        <f t="shared" si="41"/>
        <v>0</v>
      </c>
      <c r="I85" s="52">
        <f t="shared" si="42"/>
        <v>0</v>
      </c>
      <c r="J85" s="52">
        <f t="shared" si="43"/>
        <v>0</v>
      </c>
      <c r="K85" s="53">
        <f t="shared" si="44"/>
        <v>0</v>
      </c>
      <c r="AMJ85"/>
    </row>
    <row r="86" spans="1:1024" s="6" customFormat="1" ht="56.25" x14ac:dyDescent="0.25">
      <c r="A86" s="48"/>
      <c r="B86" s="85" t="s">
        <v>123</v>
      </c>
      <c r="C86" s="85"/>
      <c r="D86" s="56" t="s">
        <v>12</v>
      </c>
      <c r="E86" s="56">
        <v>12</v>
      </c>
      <c r="F86" s="50"/>
      <c r="G86" s="51"/>
      <c r="H86" s="52">
        <f t="shared" si="41"/>
        <v>0</v>
      </c>
      <c r="I86" s="52">
        <f t="shared" si="42"/>
        <v>0</v>
      </c>
      <c r="J86" s="52">
        <f t="shared" si="43"/>
        <v>0</v>
      </c>
      <c r="K86" s="53">
        <f t="shared" si="44"/>
        <v>0</v>
      </c>
      <c r="AMJ86"/>
    </row>
    <row r="87" spans="1:1024" s="6" customFormat="1" ht="42.75" customHeight="1" x14ac:dyDescent="0.25">
      <c r="A87" s="48"/>
      <c r="B87" s="85" t="s">
        <v>124</v>
      </c>
      <c r="C87" s="85"/>
      <c r="D87" s="56" t="s">
        <v>12</v>
      </c>
      <c r="E87" s="56">
        <v>9</v>
      </c>
      <c r="F87" s="50"/>
      <c r="G87" s="51"/>
      <c r="H87" s="52">
        <f t="shared" si="41"/>
        <v>0</v>
      </c>
      <c r="I87" s="52">
        <f t="shared" si="42"/>
        <v>0</v>
      </c>
      <c r="J87" s="52">
        <f t="shared" si="43"/>
        <v>0</v>
      </c>
      <c r="K87" s="53">
        <f t="shared" si="44"/>
        <v>0</v>
      </c>
      <c r="AMJ87"/>
    </row>
    <row r="88" spans="1:1024" s="6" customFormat="1" ht="42" customHeight="1" x14ac:dyDescent="0.25">
      <c r="A88" s="48"/>
      <c r="B88" s="85" t="s">
        <v>87</v>
      </c>
      <c r="C88" s="85"/>
      <c r="D88" s="56" t="s">
        <v>52</v>
      </c>
      <c r="E88" s="56">
        <v>8.91</v>
      </c>
      <c r="F88" s="50"/>
      <c r="G88" s="51"/>
      <c r="H88" s="52">
        <f t="shared" si="41"/>
        <v>0</v>
      </c>
      <c r="I88" s="52">
        <f t="shared" si="42"/>
        <v>0</v>
      </c>
      <c r="J88" s="52">
        <f t="shared" si="43"/>
        <v>0</v>
      </c>
      <c r="K88" s="53">
        <f t="shared" si="44"/>
        <v>0</v>
      </c>
      <c r="AMJ88"/>
    </row>
    <row r="89" spans="1:1024" s="6" customFormat="1" ht="33.75" customHeight="1" x14ac:dyDescent="0.25">
      <c r="A89" s="90" t="s">
        <v>125</v>
      </c>
      <c r="B89" s="91"/>
      <c r="C89" s="91"/>
      <c r="D89" s="91"/>
      <c r="E89" s="91"/>
      <c r="F89" s="88"/>
      <c r="G89" s="88"/>
      <c r="H89" s="88"/>
      <c r="I89" s="88"/>
      <c r="J89" s="88"/>
      <c r="K89" s="89"/>
      <c r="AMJ89"/>
    </row>
    <row r="90" spans="1:1024" s="6" customFormat="1" ht="66" customHeight="1" x14ac:dyDescent="0.25">
      <c r="A90" s="48"/>
      <c r="B90" s="85" t="s">
        <v>126</v>
      </c>
      <c r="C90" s="85"/>
      <c r="D90" s="86" t="s">
        <v>53</v>
      </c>
      <c r="E90" s="86">
        <v>100</v>
      </c>
      <c r="F90" s="50"/>
      <c r="G90" s="51"/>
      <c r="H90" s="52">
        <f t="shared" ref="H90:H95" si="45">F90+G90</f>
        <v>0</v>
      </c>
      <c r="I90" s="52">
        <f t="shared" ref="I90:I95" si="46">E90*F90</f>
        <v>0</v>
      </c>
      <c r="J90" s="52">
        <f t="shared" ref="J90:J95" si="47">E90*G90</f>
        <v>0</v>
      </c>
      <c r="K90" s="53">
        <f t="shared" ref="K90:K95" si="48">I90+J90</f>
        <v>0</v>
      </c>
      <c r="AMJ90"/>
    </row>
    <row r="91" spans="1:1024" s="6" customFormat="1" ht="31.5" customHeight="1" x14ac:dyDescent="0.25">
      <c r="A91" s="48"/>
      <c r="B91" s="85" t="s">
        <v>104</v>
      </c>
      <c r="C91" s="85"/>
      <c r="D91" s="86" t="s">
        <v>73</v>
      </c>
      <c r="E91" s="86">
        <v>0.44</v>
      </c>
      <c r="F91" s="50"/>
      <c r="G91" s="51"/>
      <c r="H91" s="52">
        <f t="shared" si="45"/>
        <v>0</v>
      </c>
      <c r="I91" s="52">
        <f t="shared" si="46"/>
        <v>0</v>
      </c>
      <c r="J91" s="52">
        <f t="shared" si="47"/>
        <v>0</v>
      </c>
      <c r="K91" s="53">
        <f t="shared" si="48"/>
        <v>0</v>
      </c>
      <c r="AMJ91"/>
    </row>
    <row r="92" spans="1:1024" s="6" customFormat="1" ht="37.5" x14ac:dyDescent="0.25">
      <c r="A92" s="48"/>
      <c r="B92" s="85" t="s">
        <v>127</v>
      </c>
      <c r="C92" s="85"/>
      <c r="D92" s="86" t="s">
        <v>54</v>
      </c>
      <c r="E92" s="86">
        <v>440</v>
      </c>
      <c r="F92" s="50"/>
      <c r="G92" s="51"/>
      <c r="H92" s="52">
        <f t="shared" si="45"/>
        <v>0</v>
      </c>
      <c r="I92" s="52">
        <f t="shared" si="46"/>
        <v>0</v>
      </c>
      <c r="J92" s="52">
        <f t="shared" si="47"/>
        <v>0</v>
      </c>
      <c r="K92" s="53">
        <f t="shared" si="48"/>
        <v>0</v>
      </c>
      <c r="AMJ92"/>
    </row>
    <row r="93" spans="1:1024" s="6" customFormat="1" ht="56.25" x14ac:dyDescent="0.25">
      <c r="A93" s="48"/>
      <c r="B93" s="85" t="s">
        <v>128</v>
      </c>
      <c r="C93" s="85"/>
      <c r="D93" s="86" t="s">
        <v>12</v>
      </c>
      <c r="E93" s="86">
        <v>4</v>
      </c>
      <c r="F93" s="50"/>
      <c r="G93" s="51"/>
      <c r="H93" s="52">
        <f t="shared" si="45"/>
        <v>0</v>
      </c>
      <c r="I93" s="52">
        <f t="shared" si="46"/>
        <v>0</v>
      </c>
      <c r="J93" s="52">
        <f t="shared" si="47"/>
        <v>0</v>
      </c>
      <c r="K93" s="53">
        <f t="shared" si="48"/>
        <v>0</v>
      </c>
      <c r="AMJ93"/>
    </row>
    <row r="94" spans="1:1024" s="6" customFormat="1" ht="37.5" x14ac:dyDescent="0.25">
      <c r="A94" s="48"/>
      <c r="B94" s="85" t="s">
        <v>129</v>
      </c>
      <c r="C94" s="85"/>
      <c r="D94" s="86" t="s">
        <v>12</v>
      </c>
      <c r="E94" s="86">
        <v>2</v>
      </c>
      <c r="F94" s="50"/>
      <c r="G94" s="51"/>
      <c r="H94" s="52">
        <f t="shared" si="45"/>
        <v>0</v>
      </c>
      <c r="I94" s="52">
        <f t="shared" si="46"/>
        <v>0</v>
      </c>
      <c r="J94" s="52">
        <f t="shared" si="47"/>
        <v>0</v>
      </c>
      <c r="K94" s="53">
        <f t="shared" si="48"/>
        <v>0</v>
      </c>
      <c r="AMJ94"/>
    </row>
    <row r="95" spans="1:1024" s="6" customFormat="1" ht="37.5" x14ac:dyDescent="0.25">
      <c r="A95" s="48"/>
      <c r="B95" s="85" t="s">
        <v>130</v>
      </c>
      <c r="C95" s="85"/>
      <c r="D95" s="86" t="s">
        <v>12</v>
      </c>
      <c r="E95" s="86">
        <v>2</v>
      </c>
      <c r="F95" s="50"/>
      <c r="G95" s="51"/>
      <c r="H95" s="52">
        <f t="shared" si="45"/>
        <v>0</v>
      </c>
      <c r="I95" s="52">
        <f t="shared" si="46"/>
        <v>0</v>
      </c>
      <c r="J95" s="52">
        <f t="shared" si="47"/>
        <v>0</v>
      </c>
      <c r="K95" s="53">
        <f t="shared" si="48"/>
        <v>0</v>
      </c>
      <c r="AMJ95"/>
    </row>
    <row r="96" spans="1:1024" s="6" customFormat="1" ht="33.75" customHeight="1" x14ac:dyDescent="0.25">
      <c r="A96" s="90" t="s">
        <v>131</v>
      </c>
      <c r="B96" s="91"/>
      <c r="C96" s="91"/>
      <c r="D96" s="91"/>
      <c r="E96" s="91"/>
      <c r="F96" s="88"/>
      <c r="G96" s="88"/>
      <c r="H96" s="88"/>
      <c r="I96" s="88"/>
      <c r="J96" s="88"/>
      <c r="K96" s="89"/>
      <c r="AMJ96"/>
    </row>
    <row r="97" spans="1:1024" s="6" customFormat="1" ht="49.5" customHeight="1" x14ac:dyDescent="0.25">
      <c r="A97" s="48"/>
      <c r="B97" s="85" t="s">
        <v>133</v>
      </c>
      <c r="C97" s="49"/>
      <c r="D97" s="86" t="s">
        <v>13</v>
      </c>
      <c r="E97" s="86">
        <v>1</v>
      </c>
      <c r="F97" s="50"/>
      <c r="G97" s="51"/>
      <c r="H97" s="52">
        <f t="shared" ref="H97:H107" si="49">F97+G97</f>
        <v>0</v>
      </c>
      <c r="I97" s="52">
        <f t="shared" ref="I97:I107" si="50">E97*F97</f>
        <v>0</v>
      </c>
      <c r="J97" s="52">
        <f t="shared" ref="J97:J107" si="51">E97*G97</f>
        <v>0</v>
      </c>
      <c r="K97" s="53">
        <f t="shared" ref="K97:K107" si="52">I97+J97</f>
        <v>0</v>
      </c>
      <c r="AMJ97"/>
    </row>
    <row r="98" spans="1:1024" s="6" customFormat="1" ht="87.75" customHeight="1" x14ac:dyDescent="0.25">
      <c r="A98" s="48"/>
      <c r="B98" s="85" t="s">
        <v>135</v>
      </c>
      <c r="C98" s="49"/>
      <c r="D98" s="86" t="s">
        <v>134</v>
      </c>
      <c r="E98" s="86">
        <v>0.04</v>
      </c>
      <c r="F98" s="50"/>
      <c r="G98" s="51"/>
      <c r="H98" s="52">
        <f t="shared" si="49"/>
        <v>0</v>
      </c>
      <c r="I98" s="52">
        <f t="shared" si="50"/>
        <v>0</v>
      </c>
      <c r="J98" s="52">
        <f t="shared" si="51"/>
        <v>0</v>
      </c>
      <c r="K98" s="53">
        <f t="shared" si="52"/>
        <v>0</v>
      </c>
      <c r="AMJ98"/>
    </row>
    <row r="99" spans="1:1024" s="6" customFormat="1" ht="34.5" customHeight="1" x14ac:dyDescent="0.25">
      <c r="A99" s="48"/>
      <c r="B99" s="85" t="s">
        <v>136</v>
      </c>
      <c r="C99" s="49"/>
      <c r="D99" s="86" t="s">
        <v>134</v>
      </c>
      <c r="E99" s="86">
        <v>0.01</v>
      </c>
      <c r="F99" s="50"/>
      <c r="G99" s="51"/>
      <c r="H99" s="52">
        <f t="shared" si="49"/>
        <v>0</v>
      </c>
      <c r="I99" s="52">
        <f t="shared" si="50"/>
        <v>0</v>
      </c>
      <c r="J99" s="52">
        <f t="shared" si="51"/>
        <v>0</v>
      </c>
      <c r="K99" s="53">
        <f t="shared" si="52"/>
        <v>0</v>
      </c>
      <c r="AMJ99"/>
    </row>
    <row r="100" spans="1:1024" s="6" customFormat="1" ht="87" customHeight="1" x14ac:dyDescent="0.25">
      <c r="A100" s="48"/>
      <c r="B100" s="85" t="s">
        <v>137</v>
      </c>
      <c r="C100" s="49"/>
      <c r="D100" s="86" t="s">
        <v>13</v>
      </c>
      <c r="E100" s="86">
        <v>1.004</v>
      </c>
      <c r="F100" s="50"/>
      <c r="G100" s="51"/>
      <c r="H100" s="52">
        <f t="shared" si="49"/>
        <v>0</v>
      </c>
      <c r="I100" s="52">
        <f t="shared" si="50"/>
        <v>0</v>
      </c>
      <c r="J100" s="52">
        <f t="shared" si="51"/>
        <v>0</v>
      </c>
      <c r="K100" s="53">
        <f t="shared" si="52"/>
        <v>0</v>
      </c>
      <c r="AMJ100"/>
    </row>
    <row r="101" spans="1:1024" s="6" customFormat="1" ht="49.5" customHeight="1" x14ac:dyDescent="0.25">
      <c r="A101" s="48"/>
      <c r="B101" s="85" t="s">
        <v>138</v>
      </c>
      <c r="C101" s="49"/>
      <c r="D101" s="86" t="s">
        <v>13</v>
      </c>
      <c r="E101" s="86">
        <v>1</v>
      </c>
      <c r="F101" s="50"/>
      <c r="G101" s="51"/>
      <c r="H101" s="52">
        <f t="shared" si="49"/>
        <v>0</v>
      </c>
      <c r="I101" s="52">
        <f t="shared" si="50"/>
        <v>0</v>
      </c>
      <c r="J101" s="52">
        <f t="shared" si="51"/>
        <v>0</v>
      </c>
      <c r="K101" s="53">
        <f t="shared" si="52"/>
        <v>0</v>
      </c>
      <c r="AMJ101"/>
    </row>
    <row r="102" spans="1:1024" s="6" customFormat="1" ht="84.75" customHeight="1" x14ac:dyDescent="0.25">
      <c r="A102" s="48"/>
      <c r="B102" s="85" t="s">
        <v>135</v>
      </c>
      <c r="C102" s="49"/>
      <c r="D102" s="86" t="s">
        <v>134</v>
      </c>
      <c r="E102" s="86">
        <v>0.04</v>
      </c>
      <c r="F102" s="50"/>
      <c r="G102" s="51"/>
      <c r="H102" s="52">
        <f t="shared" si="49"/>
        <v>0</v>
      </c>
      <c r="I102" s="52">
        <f t="shared" si="50"/>
        <v>0</v>
      </c>
      <c r="J102" s="52">
        <f t="shared" si="51"/>
        <v>0</v>
      </c>
      <c r="K102" s="53">
        <f t="shared" si="52"/>
        <v>0</v>
      </c>
      <c r="AMJ102"/>
    </row>
    <row r="103" spans="1:1024" s="6" customFormat="1" ht="56.25" x14ac:dyDescent="0.25">
      <c r="A103" s="48"/>
      <c r="B103" s="85" t="s">
        <v>139</v>
      </c>
      <c r="C103" s="49"/>
      <c r="D103" s="86" t="s">
        <v>13</v>
      </c>
      <c r="E103" s="86">
        <v>1.004</v>
      </c>
      <c r="F103" s="50"/>
      <c r="G103" s="51"/>
      <c r="H103" s="52">
        <f t="shared" si="49"/>
        <v>0</v>
      </c>
      <c r="I103" s="52">
        <f t="shared" si="50"/>
        <v>0</v>
      </c>
      <c r="J103" s="52">
        <f t="shared" si="51"/>
        <v>0</v>
      </c>
      <c r="K103" s="53">
        <f t="shared" si="52"/>
        <v>0</v>
      </c>
      <c r="AMJ103"/>
    </row>
    <row r="104" spans="1:1024" s="6" customFormat="1" ht="51.75" customHeight="1" x14ac:dyDescent="0.25">
      <c r="A104" s="48"/>
      <c r="B104" s="85" t="s">
        <v>140</v>
      </c>
      <c r="C104" s="49"/>
      <c r="D104" s="86" t="s">
        <v>53</v>
      </c>
      <c r="E104" s="86">
        <v>0.5</v>
      </c>
      <c r="F104" s="50"/>
      <c r="G104" s="51"/>
      <c r="H104" s="52">
        <f t="shared" si="49"/>
        <v>0</v>
      </c>
      <c r="I104" s="52">
        <f t="shared" si="50"/>
        <v>0</v>
      </c>
      <c r="J104" s="52">
        <f t="shared" si="51"/>
        <v>0</v>
      </c>
      <c r="K104" s="53">
        <f t="shared" si="52"/>
        <v>0</v>
      </c>
      <c r="AMJ104"/>
    </row>
    <row r="105" spans="1:1024" s="6" customFormat="1" ht="50.25" customHeight="1" x14ac:dyDescent="0.25">
      <c r="A105" s="48"/>
      <c r="B105" s="85" t="s">
        <v>141</v>
      </c>
      <c r="C105" s="49"/>
      <c r="D105" s="86" t="s">
        <v>53</v>
      </c>
      <c r="E105" s="86">
        <v>0.5</v>
      </c>
      <c r="F105" s="50"/>
      <c r="G105" s="51"/>
      <c r="H105" s="52">
        <f t="shared" si="49"/>
        <v>0</v>
      </c>
      <c r="I105" s="52">
        <f t="shared" si="50"/>
        <v>0</v>
      </c>
      <c r="J105" s="52">
        <f t="shared" si="51"/>
        <v>0</v>
      </c>
      <c r="K105" s="53">
        <f t="shared" si="52"/>
        <v>0</v>
      </c>
      <c r="AMJ105"/>
    </row>
    <row r="106" spans="1:1024" s="6" customFormat="1" ht="50.25" customHeight="1" x14ac:dyDescent="0.25">
      <c r="A106" s="48"/>
      <c r="B106" s="85" t="s">
        <v>142</v>
      </c>
      <c r="C106" s="49"/>
      <c r="D106" s="86" t="s">
        <v>52</v>
      </c>
      <c r="E106" s="86">
        <v>3.8300000000000001E-2</v>
      </c>
      <c r="F106" s="50"/>
      <c r="G106" s="51"/>
      <c r="H106" s="52">
        <f t="shared" si="49"/>
        <v>0</v>
      </c>
      <c r="I106" s="52">
        <f t="shared" si="50"/>
        <v>0</v>
      </c>
      <c r="J106" s="52">
        <f t="shared" si="51"/>
        <v>0</v>
      </c>
      <c r="K106" s="53">
        <f t="shared" si="52"/>
        <v>0</v>
      </c>
      <c r="AMJ106"/>
    </row>
    <row r="107" spans="1:1024" s="6" customFormat="1" ht="48" customHeight="1" x14ac:dyDescent="0.25">
      <c r="A107" s="48"/>
      <c r="B107" s="85" t="s">
        <v>143</v>
      </c>
      <c r="C107" s="49"/>
      <c r="D107" s="86" t="s">
        <v>12</v>
      </c>
      <c r="E107" s="86">
        <v>15.1</v>
      </c>
      <c r="F107" s="50"/>
      <c r="G107" s="51"/>
      <c r="H107" s="52">
        <f t="shared" si="49"/>
        <v>0</v>
      </c>
      <c r="I107" s="52">
        <f t="shared" si="50"/>
        <v>0</v>
      </c>
      <c r="J107" s="52">
        <f t="shared" si="51"/>
        <v>0</v>
      </c>
      <c r="K107" s="53">
        <f t="shared" si="52"/>
        <v>0</v>
      </c>
      <c r="AMJ107"/>
    </row>
    <row r="108" spans="1:1024" s="6" customFormat="1" ht="38.25" customHeight="1" x14ac:dyDescent="0.25">
      <c r="A108" s="82" t="s">
        <v>145</v>
      </c>
      <c r="B108" s="83"/>
      <c r="C108" s="83"/>
      <c r="D108" s="83"/>
      <c r="E108" s="84"/>
      <c r="F108" s="24"/>
      <c r="G108" s="21"/>
      <c r="H108" s="22"/>
      <c r="I108" s="25">
        <f>SUM(I110:I169)</f>
        <v>0</v>
      </c>
      <c r="J108" s="25">
        <f>SUM(J110:J169)</f>
        <v>0</v>
      </c>
      <c r="K108" s="25">
        <f t="shared" ref="J108:K108" si="53">SUM(K110:K169)</f>
        <v>0</v>
      </c>
      <c r="AMJ108"/>
    </row>
    <row r="109" spans="1:1024" s="6" customFormat="1" ht="33.75" customHeight="1" x14ac:dyDescent="0.25">
      <c r="A109" s="90" t="s">
        <v>146</v>
      </c>
      <c r="B109" s="91"/>
      <c r="C109" s="91"/>
      <c r="D109" s="91"/>
      <c r="E109" s="91"/>
      <c r="F109" s="88"/>
      <c r="G109" s="88"/>
      <c r="H109" s="88"/>
      <c r="I109" s="88"/>
      <c r="J109" s="88"/>
      <c r="K109" s="89"/>
      <c r="AMJ109"/>
    </row>
    <row r="110" spans="1:1024" s="6" customFormat="1" ht="56.25" x14ac:dyDescent="0.25">
      <c r="A110" s="48"/>
      <c r="B110" s="85" t="s">
        <v>147</v>
      </c>
      <c r="C110" s="49"/>
      <c r="D110" s="86" t="s">
        <v>13</v>
      </c>
      <c r="E110" s="86">
        <v>16</v>
      </c>
      <c r="F110" s="50"/>
      <c r="G110" s="51"/>
      <c r="H110" s="52">
        <f t="shared" ref="H110:H142" si="54">F110+G110</f>
        <v>0</v>
      </c>
      <c r="I110" s="52">
        <f t="shared" ref="I110:I142" si="55">E110*F110</f>
        <v>0</v>
      </c>
      <c r="J110" s="52">
        <f t="shared" ref="J110:J142" si="56">E110*G110</f>
        <v>0</v>
      </c>
      <c r="K110" s="53">
        <f t="shared" ref="K110:K142" si="57">I110+J110</f>
        <v>0</v>
      </c>
      <c r="AMJ110"/>
    </row>
    <row r="111" spans="1:1024" s="6" customFormat="1" ht="75" x14ac:dyDescent="0.25">
      <c r="A111" s="48"/>
      <c r="B111" s="85" t="s">
        <v>148</v>
      </c>
      <c r="C111" s="49"/>
      <c r="D111" s="86" t="s">
        <v>13</v>
      </c>
      <c r="E111" s="86">
        <v>8</v>
      </c>
      <c r="F111" s="50"/>
      <c r="G111" s="51"/>
      <c r="H111" s="52">
        <f t="shared" si="54"/>
        <v>0</v>
      </c>
      <c r="I111" s="52">
        <f t="shared" si="55"/>
        <v>0</v>
      </c>
      <c r="J111" s="52">
        <f t="shared" si="56"/>
        <v>0</v>
      </c>
      <c r="K111" s="53">
        <f t="shared" si="57"/>
        <v>0</v>
      </c>
      <c r="AMJ111"/>
    </row>
    <row r="112" spans="1:1024" s="6" customFormat="1" ht="75" x14ac:dyDescent="0.25">
      <c r="A112" s="48"/>
      <c r="B112" s="85" t="s">
        <v>149</v>
      </c>
      <c r="C112" s="49"/>
      <c r="D112" s="86" t="s">
        <v>13</v>
      </c>
      <c r="E112" s="86">
        <v>8</v>
      </c>
      <c r="F112" s="50"/>
      <c r="G112" s="51"/>
      <c r="H112" s="52">
        <f t="shared" si="54"/>
        <v>0</v>
      </c>
      <c r="I112" s="52">
        <f t="shared" si="55"/>
        <v>0</v>
      </c>
      <c r="J112" s="52">
        <f t="shared" si="56"/>
        <v>0</v>
      </c>
      <c r="K112" s="53">
        <f t="shared" si="57"/>
        <v>0</v>
      </c>
      <c r="AMJ112"/>
    </row>
    <row r="113" spans="1:1024" s="6" customFormat="1" ht="56.25" x14ac:dyDescent="0.25">
      <c r="A113" s="48"/>
      <c r="B113" s="85" t="s">
        <v>150</v>
      </c>
      <c r="C113" s="49"/>
      <c r="D113" s="86" t="s">
        <v>13</v>
      </c>
      <c r="E113" s="86">
        <v>4</v>
      </c>
      <c r="F113" s="50"/>
      <c r="G113" s="51"/>
      <c r="H113" s="52">
        <f t="shared" si="54"/>
        <v>0</v>
      </c>
      <c r="I113" s="52">
        <f t="shared" si="55"/>
        <v>0</v>
      </c>
      <c r="J113" s="52">
        <f t="shared" si="56"/>
        <v>0</v>
      </c>
      <c r="K113" s="53">
        <f t="shared" si="57"/>
        <v>0</v>
      </c>
      <c r="AMJ113"/>
    </row>
    <row r="114" spans="1:1024" s="6" customFormat="1" ht="83.25" customHeight="1" x14ac:dyDescent="0.25">
      <c r="A114" s="48"/>
      <c r="B114" s="85" t="s">
        <v>151</v>
      </c>
      <c r="C114" s="49"/>
      <c r="D114" s="86" t="s">
        <v>13</v>
      </c>
      <c r="E114" s="86">
        <v>4</v>
      </c>
      <c r="F114" s="50"/>
      <c r="G114" s="51"/>
      <c r="H114" s="52">
        <f t="shared" si="54"/>
        <v>0</v>
      </c>
      <c r="I114" s="52">
        <f t="shared" si="55"/>
        <v>0</v>
      </c>
      <c r="J114" s="52">
        <f t="shared" si="56"/>
        <v>0</v>
      </c>
      <c r="K114" s="53">
        <f t="shared" si="57"/>
        <v>0</v>
      </c>
      <c r="AMJ114"/>
    </row>
    <row r="115" spans="1:1024" s="6" customFormat="1" ht="38.25" customHeight="1" x14ac:dyDescent="0.25">
      <c r="A115" s="48"/>
      <c r="B115" s="85" t="s">
        <v>152</v>
      </c>
      <c r="C115" s="49"/>
      <c r="D115" s="86" t="s">
        <v>153</v>
      </c>
      <c r="E115" s="86">
        <v>20</v>
      </c>
      <c r="F115" s="50"/>
      <c r="G115" s="51"/>
      <c r="H115" s="52">
        <f t="shared" si="54"/>
        <v>0</v>
      </c>
      <c r="I115" s="52">
        <f t="shared" si="55"/>
        <v>0</v>
      </c>
      <c r="J115" s="52">
        <f t="shared" si="56"/>
        <v>0</v>
      </c>
      <c r="K115" s="53">
        <f t="shared" si="57"/>
        <v>0</v>
      </c>
      <c r="AMJ115"/>
    </row>
    <row r="116" spans="1:1024" s="6" customFormat="1" ht="93.75" x14ac:dyDescent="0.25">
      <c r="A116" s="48"/>
      <c r="B116" s="85" t="s">
        <v>154</v>
      </c>
      <c r="C116" s="49"/>
      <c r="D116" s="86" t="s">
        <v>132</v>
      </c>
      <c r="E116" s="86">
        <v>0.54</v>
      </c>
      <c r="F116" s="50"/>
      <c r="G116" s="51"/>
      <c r="H116" s="52">
        <f t="shared" si="54"/>
        <v>0</v>
      </c>
      <c r="I116" s="52">
        <f t="shared" si="55"/>
        <v>0</v>
      </c>
      <c r="J116" s="52">
        <f t="shared" si="56"/>
        <v>0</v>
      </c>
      <c r="K116" s="53">
        <f t="shared" si="57"/>
        <v>0</v>
      </c>
      <c r="AMJ116"/>
    </row>
    <row r="117" spans="1:1024" s="6" customFormat="1" ht="26.25" customHeight="1" x14ac:dyDescent="0.25">
      <c r="A117" s="48"/>
      <c r="B117" s="85" t="s">
        <v>155</v>
      </c>
      <c r="C117" s="49"/>
      <c r="D117" s="86" t="s">
        <v>12</v>
      </c>
      <c r="E117" s="86">
        <v>80</v>
      </c>
      <c r="F117" s="50"/>
      <c r="G117" s="51"/>
      <c r="H117" s="52">
        <f t="shared" si="54"/>
        <v>0</v>
      </c>
      <c r="I117" s="52">
        <f t="shared" si="55"/>
        <v>0</v>
      </c>
      <c r="J117" s="52">
        <f t="shared" si="56"/>
        <v>0</v>
      </c>
      <c r="K117" s="53">
        <f t="shared" si="57"/>
        <v>0</v>
      </c>
      <c r="AMJ117"/>
    </row>
    <row r="118" spans="1:1024" s="6" customFormat="1" ht="56.25" x14ac:dyDescent="0.25">
      <c r="A118" s="48"/>
      <c r="B118" s="85" t="s">
        <v>157</v>
      </c>
      <c r="C118" s="49"/>
      <c r="D118" s="86" t="s">
        <v>156</v>
      </c>
      <c r="E118" s="86">
        <v>80</v>
      </c>
      <c r="F118" s="50"/>
      <c r="G118" s="51"/>
      <c r="H118" s="52">
        <f t="shared" si="54"/>
        <v>0</v>
      </c>
      <c r="I118" s="52">
        <f t="shared" si="55"/>
        <v>0</v>
      </c>
      <c r="J118" s="52">
        <f t="shared" si="56"/>
        <v>0</v>
      </c>
      <c r="K118" s="53">
        <f t="shared" si="57"/>
        <v>0</v>
      </c>
      <c r="AMJ118"/>
    </row>
    <row r="119" spans="1:1024" s="6" customFormat="1" ht="87.75" customHeight="1" x14ac:dyDescent="0.25">
      <c r="A119" s="48"/>
      <c r="B119" s="85" t="s">
        <v>158</v>
      </c>
      <c r="C119" s="49"/>
      <c r="D119" s="86" t="s">
        <v>13</v>
      </c>
      <c r="E119" s="86">
        <v>540</v>
      </c>
      <c r="F119" s="50"/>
      <c r="G119" s="51"/>
      <c r="H119" s="52">
        <f t="shared" si="54"/>
        <v>0</v>
      </c>
      <c r="I119" s="52">
        <f t="shared" si="55"/>
        <v>0</v>
      </c>
      <c r="J119" s="52">
        <f t="shared" si="56"/>
        <v>0</v>
      </c>
      <c r="K119" s="53">
        <f t="shared" si="57"/>
        <v>0</v>
      </c>
      <c r="AMJ119"/>
    </row>
    <row r="120" spans="1:1024" s="6" customFormat="1" ht="111.75" customHeight="1" x14ac:dyDescent="0.25">
      <c r="A120" s="48"/>
      <c r="B120" s="85" t="s">
        <v>159</v>
      </c>
      <c r="C120" s="49"/>
      <c r="D120" s="86" t="s">
        <v>132</v>
      </c>
      <c r="E120" s="86">
        <v>0.05</v>
      </c>
      <c r="F120" s="50"/>
      <c r="G120" s="51"/>
      <c r="H120" s="52">
        <f t="shared" si="54"/>
        <v>0</v>
      </c>
      <c r="I120" s="52">
        <f t="shared" si="55"/>
        <v>0</v>
      </c>
      <c r="J120" s="52">
        <f t="shared" si="56"/>
        <v>0</v>
      </c>
      <c r="K120" s="53">
        <f t="shared" si="57"/>
        <v>0</v>
      </c>
      <c r="AMJ120"/>
    </row>
    <row r="121" spans="1:1024" s="6" customFormat="1" ht="34.5" customHeight="1" x14ac:dyDescent="0.25">
      <c r="A121" s="48"/>
      <c r="B121" s="85" t="s">
        <v>155</v>
      </c>
      <c r="C121" s="49"/>
      <c r="D121" s="86" t="s">
        <v>12</v>
      </c>
      <c r="E121" s="86">
        <v>8</v>
      </c>
      <c r="F121" s="50"/>
      <c r="G121" s="51"/>
      <c r="H121" s="52">
        <f t="shared" si="54"/>
        <v>0</v>
      </c>
      <c r="I121" s="52">
        <f t="shared" si="55"/>
        <v>0</v>
      </c>
      <c r="J121" s="52">
        <f t="shared" si="56"/>
        <v>0</v>
      </c>
      <c r="K121" s="53">
        <f t="shared" si="57"/>
        <v>0</v>
      </c>
      <c r="AMJ121"/>
    </row>
    <row r="122" spans="1:1024" s="6" customFormat="1" ht="56.25" x14ac:dyDescent="0.25">
      <c r="A122" s="48"/>
      <c r="B122" s="85" t="s">
        <v>161</v>
      </c>
      <c r="C122" s="49"/>
      <c r="D122" s="86" t="s">
        <v>160</v>
      </c>
      <c r="E122" s="86">
        <v>8</v>
      </c>
      <c r="F122" s="50"/>
      <c r="G122" s="51"/>
      <c r="H122" s="52">
        <f t="shared" si="54"/>
        <v>0</v>
      </c>
      <c r="I122" s="52">
        <f t="shared" si="55"/>
        <v>0</v>
      </c>
      <c r="J122" s="52">
        <f t="shared" si="56"/>
        <v>0</v>
      </c>
      <c r="K122" s="53">
        <f t="shared" si="57"/>
        <v>0</v>
      </c>
      <c r="AMJ122"/>
    </row>
    <row r="123" spans="1:1024" s="6" customFormat="1" ht="75" x14ac:dyDescent="0.25">
      <c r="A123" s="48"/>
      <c r="B123" s="85" t="s">
        <v>162</v>
      </c>
      <c r="C123" s="49"/>
      <c r="D123" s="86" t="s">
        <v>13</v>
      </c>
      <c r="E123" s="86">
        <v>50</v>
      </c>
      <c r="F123" s="50"/>
      <c r="G123" s="51"/>
      <c r="H123" s="52">
        <f t="shared" si="54"/>
        <v>0</v>
      </c>
      <c r="I123" s="52">
        <f t="shared" si="55"/>
        <v>0</v>
      </c>
      <c r="J123" s="52">
        <f t="shared" si="56"/>
        <v>0</v>
      </c>
      <c r="K123" s="53">
        <f t="shared" si="57"/>
        <v>0</v>
      </c>
      <c r="AMJ123"/>
    </row>
    <row r="124" spans="1:1024" s="6" customFormat="1" ht="93.75" x14ac:dyDescent="0.25">
      <c r="A124" s="48"/>
      <c r="B124" s="85" t="s">
        <v>163</v>
      </c>
      <c r="C124" s="49"/>
      <c r="D124" s="86" t="s">
        <v>132</v>
      </c>
      <c r="E124" s="86">
        <v>0.91800000000000004</v>
      </c>
      <c r="F124" s="50"/>
      <c r="G124" s="51"/>
      <c r="H124" s="52">
        <f t="shared" si="54"/>
        <v>0</v>
      </c>
      <c r="I124" s="52">
        <f t="shared" si="55"/>
        <v>0</v>
      </c>
      <c r="J124" s="52">
        <f t="shared" si="56"/>
        <v>0</v>
      </c>
      <c r="K124" s="53">
        <f t="shared" si="57"/>
        <v>0</v>
      </c>
      <c r="AMJ124"/>
    </row>
    <row r="125" spans="1:1024" s="6" customFormat="1" ht="44.25" customHeight="1" x14ac:dyDescent="0.25">
      <c r="A125" s="48"/>
      <c r="B125" s="85" t="s">
        <v>155</v>
      </c>
      <c r="C125" s="49"/>
      <c r="D125" s="86" t="s">
        <v>12</v>
      </c>
      <c r="E125" s="86">
        <v>136</v>
      </c>
      <c r="F125" s="50"/>
      <c r="G125" s="51"/>
      <c r="H125" s="52">
        <f t="shared" si="54"/>
        <v>0</v>
      </c>
      <c r="I125" s="52">
        <f t="shared" si="55"/>
        <v>0</v>
      </c>
      <c r="J125" s="52">
        <f t="shared" si="56"/>
        <v>0</v>
      </c>
      <c r="K125" s="53">
        <f t="shared" si="57"/>
        <v>0</v>
      </c>
      <c r="AMJ125"/>
    </row>
    <row r="126" spans="1:1024" s="6" customFormat="1" ht="56.25" x14ac:dyDescent="0.25">
      <c r="A126" s="48"/>
      <c r="B126" s="85" t="s">
        <v>157</v>
      </c>
      <c r="C126" s="49"/>
      <c r="D126" s="86" t="s">
        <v>160</v>
      </c>
      <c r="E126" s="86">
        <v>136</v>
      </c>
      <c r="F126" s="50"/>
      <c r="G126" s="51"/>
      <c r="H126" s="52">
        <f t="shared" si="54"/>
        <v>0</v>
      </c>
      <c r="I126" s="52">
        <f t="shared" si="55"/>
        <v>0</v>
      </c>
      <c r="J126" s="52">
        <f t="shared" si="56"/>
        <v>0</v>
      </c>
      <c r="K126" s="53">
        <f t="shared" si="57"/>
        <v>0</v>
      </c>
      <c r="AMJ126"/>
    </row>
    <row r="127" spans="1:1024" s="6" customFormat="1" ht="75" x14ac:dyDescent="0.25">
      <c r="A127" s="48"/>
      <c r="B127" s="85" t="s">
        <v>158</v>
      </c>
      <c r="C127" s="49"/>
      <c r="D127" s="86" t="s">
        <v>13</v>
      </c>
      <c r="E127" s="86">
        <v>918</v>
      </c>
      <c r="F127" s="50"/>
      <c r="G127" s="51"/>
      <c r="H127" s="52">
        <f t="shared" si="54"/>
        <v>0</v>
      </c>
      <c r="I127" s="52">
        <f t="shared" si="55"/>
        <v>0</v>
      </c>
      <c r="J127" s="52">
        <f t="shared" si="56"/>
        <v>0</v>
      </c>
      <c r="K127" s="53">
        <f t="shared" si="57"/>
        <v>0</v>
      </c>
      <c r="AMJ127"/>
    </row>
    <row r="128" spans="1:1024" s="6" customFormat="1" ht="56.25" x14ac:dyDescent="0.25">
      <c r="A128" s="48"/>
      <c r="B128" s="85" t="s">
        <v>164</v>
      </c>
      <c r="C128" s="49"/>
      <c r="D128" s="86" t="s">
        <v>73</v>
      </c>
      <c r="E128" s="86">
        <v>0.70264000000000004</v>
      </c>
      <c r="F128" s="50"/>
      <c r="G128" s="51"/>
      <c r="H128" s="52">
        <f t="shared" si="54"/>
        <v>0</v>
      </c>
      <c r="I128" s="52">
        <f t="shared" si="55"/>
        <v>0</v>
      </c>
      <c r="J128" s="52">
        <f t="shared" si="56"/>
        <v>0</v>
      </c>
      <c r="K128" s="53">
        <f t="shared" si="57"/>
        <v>0</v>
      </c>
      <c r="AMJ128"/>
    </row>
    <row r="129" spans="1:1024" s="6" customFormat="1" ht="37.5" x14ac:dyDescent="0.25">
      <c r="A129" s="48"/>
      <c r="B129" s="85" t="s">
        <v>165</v>
      </c>
      <c r="C129" s="49"/>
      <c r="D129" s="86" t="s">
        <v>73</v>
      </c>
      <c r="E129" s="86">
        <v>0.7026</v>
      </c>
      <c r="F129" s="50"/>
      <c r="G129" s="51"/>
      <c r="H129" s="52">
        <f t="shared" si="54"/>
        <v>0</v>
      </c>
      <c r="I129" s="52">
        <f t="shared" si="55"/>
        <v>0</v>
      </c>
      <c r="J129" s="52">
        <f t="shared" si="56"/>
        <v>0</v>
      </c>
      <c r="K129" s="53">
        <f t="shared" si="57"/>
        <v>0</v>
      </c>
      <c r="AMJ129"/>
    </row>
    <row r="130" spans="1:1024" s="6" customFormat="1" ht="37.5" x14ac:dyDescent="0.25">
      <c r="A130" s="48"/>
      <c r="B130" s="85" t="s">
        <v>166</v>
      </c>
      <c r="C130" s="49"/>
      <c r="D130" s="86" t="s">
        <v>12</v>
      </c>
      <c r="E130" s="86">
        <v>8</v>
      </c>
      <c r="F130" s="50"/>
      <c r="G130" s="51"/>
      <c r="H130" s="52">
        <f t="shared" si="54"/>
        <v>0</v>
      </c>
      <c r="I130" s="52">
        <f t="shared" si="55"/>
        <v>0</v>
      </c>
      <c r="J130" s="52">
        <f t="shared" si="56"/>
        <v>0</v>
      </c>
      <c r="K130" s="53">
        <f t="shared" si="57"/>
        <v>0</v>
      </c>
      <c r="AMJ130"/>
    </row>
    <row r="131" spans="1:1024" s="6" customFormat="1" ht="37.5" x14ac:dyDescent="0.25">
      <c r="A131" s="48"/>
      <c r="B131" s="85" t="s">
        <v>167</v>
      </c>
      <c r="C131" s="49"/>
      <c r="D131" s="86" t="s">
        <v>12</v>
      </c>
      <c r="E131" s="86">
        <v>240</v>
      </c>
      <c r="F131" s="50"/>
      <c r="G131" s="51"/>
      <c r="H131" s="52">
        <f t="shared" si="54"/>
        <v>0</v>
      </c>
      <c r="I131" s="52">
        <f t="shared" si="55"/>
        <v>0</v>
      </c>
      <c r="J131" s="52">
        <f t="shared" si="56"/>
        <v>0</v>
      </c>
      <c r="K131" s="53">
        <f t="shared" si="57"/>
        <v>0</v>
      </c>
      <c r="AMJ131"/>
    </row>
    <row r="132" spans="1:1024" s="6" customFormat="1" ht="75" x14ac:dyDescent="0.25">
      <c r="A132" s="48"/>
      <c r="B132" s="85" t="s">
        <v>168</v>
      </c>
      <c r="C132" s="49"/>
      <c r="D132" s="86" t="s">
        <v>12</v>
      </c>
      <c r="E132" s="86">
        <v>10</v>
      </c>
      <c r="F132" s="50"/>
      <c r="G132" s="51"/>
      <c r="H132" s="52">
        <f t="shared" si="54"/>
        <v>0</v>
      </c>
      <c r="I132" s="52">
        <f t="shared" si="55"/>
        <v>0</v>
      </c>
      <c r="J132" s="52">
        <f t="shared" si="56"/>
        <v>0</v>
      </c>
      <c r="K132" s="53">
        <f t="shared" si="57"/>
        <v>0</v>
      </c>
      <c r="AMJ132"/>
    </row>
    <row r="133" spans="1:1024" s="6" customFormat="1" ht="75" x14ac:dyDescent="0.25">
      <c r="A133" s="48"/>
      <c r="B133" s="85" t="s">
        <v>169</v>
      </c>
      <c r="C133" s="49"/>
      <c r="D133" s="86" t="s">
        <v>12</v>
      </c>
      <c r="E133" s="86">
        <v>2</v>
      </c>
      <c r="F133" s="50"/>
      <c r="G133" s="51"/>
      <c r="H133" s="52">
        <f t="shared" si="54"/>
        <v>0</v>
      </c>
      <c r="I133" s="52">
        <f t="shared" si="55"/>
        <v>0</v>
      </c>
      <c r="J133" s="52">
        <f t="shared" si="56"/>
        <v>0</v>
      </c>
      <c r="K133" s="53">
        <f t="shared" si="57"/>
        <v>0</v>
      </c>
      <c r="AMJ133"/>
    </row>
    <row r="134" spans="1:1024" s="6" customFormat="1" ht="87.75" customHeight="1" x14ac:dyDescent="0.25">
      <c r="A134" s="48"/>
      <c r="B134" s="85" t="s">
        <v>170</v>
      </c>
      <c r="C134" s="49"/>
      <c r="D134" s="86" t="s">
        <v>12</v>
      </c>
      <c r="E134" s="86">
        <v>4</v>
      </c>
      <c r="F134" s="50"/>
      <c r="G134" s="51"/>
      <c r="H134" s="52">
        <f t="shared" si="54"/>
        <v>0</v>
      </c>
      <c r="I134" s="52">
        <f t="shared" si="55"/>
        <v>0</v>
      </c>
      <c r="J134" s="52">
        <f t="shared" si="56"/>
        <v>0</v>
      </c>
      <c r="K134" s="53">
        <f t="shared" si="57"/>
        <v>0</v>
      </c>
      <c r="AMJ134"/>
    </row>
    <row r="135" spans="1:1024" s="6" customFormat="1" ht="51.75" customHeight="1" x14ac:dyDescent="0.25">
      <c r="A135" s="48"/>
      <c r="B135" s="85" t="s">
        <v>171</v>
      </c>
      <c r="C135" s="49"/>
      <c r="D135" s="86" t="s">
        <v>12</v>
      </c>
      <c r="E135" s="86">
        <v>11</v>
      </c>
      <c r="F135" s="50"/>
      <c r="G135" s="51"/>
      <c r="H135" s="52">
        <f t="shared" si="54"/>
        <v>0</v>
      </c>
      <c r="I135" s="52">
        <f t="shared" si="55"/>
        <v>0</v>
      </c>
      <c r="J135" s="52">
        <f t="shared" si="56"/>
        <v>0</v>
      </c>
      <c r="K135" s="53">
        <f t="shared" si="57"/>
        <v>0</v>
      </c>
      <c r="AMJ135"/>
    </row>
    <row r="136" spans="1:1024" s="6" customFormat="1" ht="51.75" customHeight="1" x14ac:dyDescent="0.25">
      <c r="A136" s="48"/>
      <c r="B136" s="85" t="s">
        <v>172</v>
      </c>
      <c r="C136" s="49"/>
      <c r="D136" s="86" t="s">
        <v>132</v>
      </c>
      <c r="E136" s="86">
        <v>0.73299999999999998</v>
      </c>
      <c r="F136" s="50"/>
      <c r="G136" s="51"/>
      <c r="H136" s="52">
        <f t="shared" si="54"/>
        <v>0</v>
      </c>
      <c r="I136" s="52">
        <f t="shared" si="55"/>
        <v>0</v>
      </c>
      <c r="J136" s="52">
        <f t="shared" si="56"/>
        <v>0</v>
      </c>
      <c r="K136" s="53">
        <f t="shared" si="57"/>
        <v>0</v>
      </c>
      <c r="AMJ136"/>
    </row>
    <row r="137" spans="1:1024" s="6" customFormat="1" ht="40.5" customHeight="1" x14ac:dyDescent="0.25">
      <c r="A137" s="48"/>
      <c r="B137" s="85" t="s">
        <v>173</v>
      </c>
      <c r="C137" s="49"/>
      <c r="D137" s="86" t="s">
        <v>13</v>
      </c>
      <c r="E137" s="86">
        <v>733</v>
      </c>
      <c r="F137" s="50"/>
      <c r="G137" s="51"/>
      <c r="H137" s="52">
        <f t="shared" si="54"/>
        <v>0</v>
      </c>
      <c r="I137" s="52">
        <f t="shared" si="55"/>
        <v>0</v>
      </c>
      <c r="J137" s="52">
        <f t="shared" si="56"/>
        <v>0</v>
      </c>
      <c r="K137" s="53">
        <f t="shared" si="57"/>
        <v>0</v>
      </c>
      <c r="AMJ137"/>
    </row>
    <row r="138" spans="1:1024" s="6" customFormat="1" ht="37.5" x14ac:dyDescent="0.25">
      <c r="A138" s="48"/>
      <c r="B138" s="85" t="s">
        <v>174</v>
      </c>
      <c r="C138" s="49"/>
      <c r="D138" s="86" t="s">
        <v>12</v>
      </c>
      <c r="E138" s="86">
        <v>8</v>
      </c>
      <c r="F138" s="50"/>
      <c r="G138" s="51"/>
      <c r="H138" s="52">
        <f t="shared" si="54"/>
        <v>0</v>
      </c>
      <c r="I138" s="52">
        <f t="shared" si="55"/>
        <v>0</v>
      </c>
      <c r="J138" s="52">
        <f t="shared" si="56"/>
        <v>0</v>
      </c>
      <c r="K138" s="53">
        <f t="shared" si="57"/>
        <v>0</v>
      </c>
      <c r="AMJ138"/>
    </row>
    <row r="139" spans="1:1024" s="6" customFormat="1" ht="56.25" x14ac:dyDescent="0.25">
      <c r="A139" s="48"/>
      <c r="B139" s="85" t="s">
        <v>175</v>
      </c>
      <c r="C139" s="49"/>
      <c r="D139" s="86" t="s">
        <v>12</v>
      </c>
      <c r="E139" s="86">
        <v>14</v>
      </c>
      <c r="F139" s="50"/>
      <c r="G139" s="51"/>
      <c r="H139" s="52">
        <f t="shared" si="54"/>
        <v>0</v>
      </c>
      <c r="I139" s="52">
        <f t="shared" si="55"/>
        <v>0</v>
      </c>
      <c r="J139" s="52">
        <f t="shared" si="56"/>
        <v>0</v>
      </c>
      <c r="K139" s="53">
        <f t="shared" si="57"/>
        <v>0</v>
      </c>
      <c r="AMJ139"/>
    </row>
    <row r="140" spans="1:1024" s="6" customFormat="1" ht="38.25" customHeight="1" x14ac:dyDescent="0.25">
      <c r="A140" s="48"/>
      <c r="B140" s="85" t="s">
        <v>155</v>
      </c>
      <c r="C140" s="49"/>
      <c r="D140" s="86" t="s">
        <v>12</v>
      </c>
      <c r="E140" s="86">
        <v>28</v>
      </c>
      <c r="F140" s="50"/>
      <c r="G140" s="51"/>
      <c r="H140" s="52">
        <f t="shared" si="54"/>
        <v>0</v>
      </c>
      <c r="I140" s="52">
        <f t="shared" si="55"/>
        <v>0</v>
      </c>
      <c r="J140" s="52">
        <f t="shared" si="56"/>
        <v>0</v>
      </c>
      <c r="K140" s="53">
        <f t="shared" si="57"/>
        <v>0</v>
      </c>
      <c r="AMJ140"/>
    </row>
    <row r="141" spans="1:1024" s="6" customFormat="1" ht="56.25" x14ac:dyDescent="0.25">
      <c r="A141" s="48"/>
      <c r="B141" s="85" t="s">
        <v>157</v>
      </c>
      <c r="C141" s="49"/>
      <c r="D141" s="86" t="s">
        <v>160</v>
      </c>
      <c r="E141" s="86">
        <v>28</v>
      </c>
      <c r="F141" s="50"/>
      <c r="G141" s="51"/>
      <c r="H141" s="52">
        <f t="shared" si="54"/>
        <v>0</v>
      </c>
      <c r="I141" s="52">
        <f t="shared" si="55"/>
        <v>0</v>
      </c>
      <c r="J141" s="52">
        <f t="shared" si="56"/>
        <v>0</v>
      </c>
      <c r="K141" s="53">
        <f t="shared" si="57"/>
        <v>0</v>
      </c>
      <c r="AMJ141"/>
    </row>
    <row r="142" spans="1:1024" s="6" customFormat="1" ht="75" x14ac:dyDescent="0.25">
      <c r="A142" s="48"/>
      <c r="B142" s="85" t="s">
        <v>176</v>
      </c>
      <c r="C142" s="49"/>
      <c r="D142" s="86" t="s">
        <v>12</v>
      </c>
      <c r="E142" s="86">
        <v>14</v>
      </c>
      <c r="F142" s="50"/>
      <c r="G142" s="51"/>
      <c r="H142" s="52">
        <f t="shared" si="54"/>
        <v>0</v>
      </c>
      <c r="I142" s="52">
        <f t="shared" si="55"/>
        <v>0</v>
      </c>
      <c r="J142" s="52">
        <f t="shared" si="56"/>
        <v>0</v>
      </c>
      <c r="K142" s="53">
        <f t="shared" si="57"/>
        <v>0</v>
      </c>
      <c r="AMJ142"/>
    </row>
    <row r="143" spans="1:1024" s="6" customFormat="1" ht="33.75" customHeight="1" x14ac:dyDescent="0.25">
      <c r="A143" s="90" t="s">
        <v>177</v>
      </c>
      <c r="B143" s="91"/>
      <c r="C143" s="91"/>
      <c r="D143" s="91"/>
      <c r="E143" s="91"/>
      <c r="F143" s="88"/>
      <c r="G143" s="88"/>
      <c r="H143" s="88"/>
      <c r="I143" s="88"/>
      <c r="J143" s="88"/>
      <c r="K143" s="89"/>
      <c r="AMJ143"/>
    </row>
    <row r="144" spans="1:1024" s="6" customFormat="1" ht="56.25" x14ac:dyDescent="0.25">
      <c r="A144" s="48"/>
      <c r="B144" s="85" t="s">
        <v>178</v>
      </c>
      <c r="C144" s="49"/>
      <c r="D144" s="86" t="s">
        <v>13</v>
      </c>
      <c r="E144" s="86">
        <v>1</v>
      </c>
      <c r="F144" s="50"/>
      <c r="G144" s="51"/>
      <c r="H144" s="52">
        <f t="shared" ref="H144:H166" si="58">F144+G144</f>
        <v>0</v>
      </c>
      <c r="I144" s="52">
        <f t="shared" ref="I144:I166" si="59">E144*F144</f>
        <v>0</v>
      </c>
      <c r="J144" s="52">
        <f t="shared" ref="J144:J166" si="60">E144*G144</f>
        <v>0</v>
      </c>
      <c r="K144" s="53">
        <f t="shared" ref="K144:K166" si="61">I144+J144</f>
        <v>0</v>
      </c>
      <c r="AMJ144"/>
    </row>
    <row r="145" spans="1:1024" s="6" customFormat="1" ht="56.25" x14ac:dyDescent="0.25">
      <c r="A145" s="48"/>
      <c r="B145" s="85" t="s">
        <v>179</v>
      </c>
      <c r="C145" s="49"/>
      <c r="D145" s="86" t="s">
        <v>13</v>
      </c>
      <c r="E145" s="86">
        <v>1</v>
      </c>
      <c r="F145" s="50"/>
      <c r="G145" s="51"/>
      <c r="H145" s="52">
        <f t="shared" si="58"/>
        <v>0</v>
      </c>
      <c r="I145" s="52">
        <f t="shared" si="59"/>
        <v>0</v>
      </c>
      <c r="J145" s="52">
        <f t="shared" si="60"/>
        <v>0</v>
      </c>
      <c r="K145" s="53">
        <f t="shared" si="61"/>
        <v>0</v>
      </c>
      <c r="AMJ145"/>
    </row>
    <row r="146" spans="1:1024" s="6" customFormat="1" ht="37.5" x14ac:dyDescent="0.25">
      <c r="A146" s="48"/>
      <c r="B146" s="85" t="s">
        <v>180</v>
      </c>
      <c r="C146" s="49"/>
      <c r="D146" s="86" t="s">
        <v>12</v>
      </c>
      <c r="E146" s="86">
        <v>1</v>
      </c>
      <c r="F146" s="50"/>
      <c r="G146" s="51"/>
      <c r="H146" s="52">
        <f t="shared" si="58"/>
        <v>0</v>
      </c>
      <c r="I146" s="52">
        <f t="shared" si="59"/>
        <v>0</v>
      </c>
      <c r="J146" s="52">
        <f t="shared" si="60"/>
        <v>0</v>
      </c>
      <c r="K146" s="53">
        <f t="shared" si="61"/>
        <v>0</v>
      </c>
      <c r="AMJ146"/>
    </row>
    <row r="147" spans="1:1024" s="6" customFormat="1" ht="56.25" x14ac:dyDescent="0.25">
      <c r="A147" s="48"/>
      <c r="B147" s="85" t="s">
        <v>181</v>
      </c>
      <c r="C147" s="49"/>
      <c r="D147" s="86" t="s">
        <v>12</v>
      </c>
      <c r="E147" s="86">
        <v>1</v>
      </c>
      <c r="F147" s="50"/>
      <c r="G147" s="51"/>
      <c r="H147" s="52">
        <f t="shared" si="58"/>
        <v>0</v>
      </c>
      <c r="I147" s="52">
        <f t="shared" si="59"/>
        <v>0</v>
      </c>
      <c r="J147" s="52">
        <f t="shared" si="60"/>
        <v>0</v>
      </c>
      <c r="K147" s="53">
        <f t="shared" si="61"/>
        <v>0</v>
      </c>
      <c r="AMJ147"/>
    </row>
    <row r="148" spans="1:1024" s="6" customFormat="1" ht="37.5" x14ac:dyDescent="0.25">
      <c r="A148" s="48"/>
      <c r="B148" s="85" t="s">
        <v>182</v>
      </c>
      <c r="C148" s="49"/>
      <c r="D148" s="86" t="s">
        <v>53</v>
      </c>
      <c r="E148" s="86">
        <v>3.3</v>
      </c>
      <c r="F148" s="50"/>
      <c r="G148" s="51"/>
      <c r="H148" s="52">
        <f t="shared" si="58"/>
        <v>0</v>
      </c>
      <c r="I148" s="52">
        <f t="shared" si="59"/>
        <v>0</v>
      </c>
      <c r="J148" s="52">
        <f t="shared" si="60"/>
        <v>0</v>
      </c>
      <c r="K148" s="53">
        <f t="shared" si="61"/>
        <v>0</v>
      </c>
      <c r="AMJ148"/>
    </row>
    <row r="149" spans="1:1024" s="6" customFormat="1" ht="37.5" x14ac:dyDescent="0.25">
      <c r="A149" s="48"/>
      <c r="B149" s="85" t="s">
        <v>183</v>
      </c>
      <c r="C149" s="49"/>
      <c r="D149" s="86" t="s">
        <v>53</v>
      </c>
      <c r="E149" s="86">
        <v>3.3000000000000002E-2</v>
      </c>
      <c r="F149" s="50"/>
      <c r="G149" s="51"/>
      <c r="H149" s="52">
        <f t="shared" si="58"/>
        <v>0</v>
      </c>
      <c r="I149" s="52">
        <f t="shared" si="59"/>
        <v>0</v>
      </c>
      <c r="J149" s="52">
        <f t="shared" si="60"/>
        <v>0</v>
      </c>
      <c r="K149" s="53">
        <f t="shared" si="61"/>
        <v>0</v>
      </c>
      <c r="AMJ149"/>
    </row>
    <row r="150" spans="1:1024" s="6" customFormat="1" ht="18.75" x14ac:dyDescent="0.25">
      <c r="A150" s="48"/>
      <c r="B150" s="85" t="s">
        <v>184</v>
      </c>
      <c r="C150" s="49"/>
      <c r="D150" s="86" t="s">
        <v>12</v>
      </c>
      <c r="E150" s="86">
        <v>2</v>
      </c>
      <c r="F150" s="50"/>
      <c r="G150" s="51"/>
      <c r="H150" s="52">
        <f t="shared" si="58"/>
        <v>0</v>
      </c>
      <c r="I150" s="52">
        <f t="shared" si="59"/>
        <v>0</v>
      </c>
      <c r="J150" s="52">
        <f t="shared" si="60"/>
        <v>0</v>
      </c>
      <c r="K150" s="53">
        <f t="shared" si="61"/>
        <v>0</v>
      </c>
      <c r="AMJ150"/>
    </row>
    <row r="151" spans="1:1024" s="6" customFormat="1" ht="75" x14ac:dyDescent="0.25">
      <c r="A151" s="48"/>
      <c r="B151" s="85" t="s">
        <v>185</v>
      </c>
      <c r="C151" s="49"/>
      <c r="D151" s="86" t="s">
        <v>12</v>
      </c>
      <c r="E151" s="86">
        <v>2</v>
      </c>
      <c r="F151" s="50"/>
      <c r="G151" s="51"/>
      <c r="H151" s="52">
        <f t="shared" si="58"/>
        <v>0</v>
      </c>
      <c r="I151" s="52">
        <f t="shared" si="59"/>
        <v>0</v>
      </c>
      <c r="J151" s="52">
        <f t="shared" si="60"/>
        <v>0</v>
      </c>
      <c r="K151" s="53">
        <f t="shared" si="61"/>
        <v>0</v>
      </c>
      <c r="AMJ151"/>
    </row>
    <row r="152" spans="1:1024" s="6" customFormat="1" ht="37.5" x14ac:dyDescent="0.25">
      <c r="A152" s="48"/>
      <c r="B152" s="85" t="s">
        <v>186</v>
      </c>
      <c r="C152" s="49"/>
      <c r="D152" s="86" t="s">
        <v>160</v>
      </c>
      <c r="E152" s="86">
        <v>2</v>
      </c>
      <c r="F152" s="50"/>
      <c r="G152" s="51"/>
      <c r="H152" s="52">
        <f t="shared" si="58"/>
        <v>0</v>
      </c>
      <c r="I152" s="52">
        <f t="shared" si="59"/>
        <v>0</v>
      </c>
      <c r="J152" s="52">
        <f t="shared" si="60"/>
        <v>0</v>
      </c>
      <c r="K152" s="53">
        <f t="shared" si="61"/>
        <v>0</v>
      </c>
      <c r="AMJ152"/>
    </row>
    <row r="153" spans="1:1024" s="6" customFormat="1" ht="75" x14ac:dyDescent="0.25">
      <c r="A153" s="48"/>
      <c r="B153" s="85" t="s">
        <v>187</v>
      </c>
      <c r="C153" s="49"/>
      <c r="D153" s="86" t="s">
        <v>12</v>
      </c>
      <c r="E153" s="86">
        <v>2</v>
      </c>
      <c r="F153" s="50"/>
      <c r="G153" s="51"/>
      <c r="H153" s="52">
        <f t="shared" si="58"/>
        <v>0</v>
      </c>
      <c r="I153" s="52">
        <f t="shared" si="59"/>
        <v>0</v>
      </c>
      <c r="J153" s="52">
        <f t="shared" si="60"/>
        <v>0</v>
      </c>
      <c r="K153" s="53">
        <f t="shared" si="61"/>
        <v>0</v>
      </c>
      <c r="AMJ153"/>
    </row>
    <row r="154" spans="1:1024" s="6" customFormat="1" ht="75" x14ac:dyDescent="0.25">
      <c r="A154" s="48"/>
      <c r="B154" s="85" t="s">
        <v>188</v>
      </c>
      <c r="C154" s="49"/>
      <c r="D154" s="86" t="s">
        <v>12</v>
      </c>
      <c r="E154" s="86">
        <v>2</v>
      </c>
      <c r="F154" s="50"/>
      <c r="G154" s="51"/>
      <c r="H154" s="52">
        <f t="shared" si="58"/>
        <v>0</v>
      </c>
      <c r="I154" s="52">
        <f t="shared" si="59"/>
        <v>0</v>
      </c>
      <c r="J154" s="52">
        <f t="shared" si="60"/>
        <v>0</v>
      </c>
      <c r="K154" s="53">
        <f t="shared" si="61"/>
        <v>0</v>
      </c>
      <c r="AMJ154"/>
    </row>
    <row r="155" spans="1:1024" s="6" customFormat="1" ht="37.5" x14ac:dyDescent="0.25">
      <c r="A155" s="48"/>
      <c r="B155" s="85" t="s">
        <v>180</v>
      </c>
      <c r="C155" s="49"/>
      <c r="D155" s="86" t="s">
        <v>12</v>
      </c>
      <c r="E155" s="86">
        <v>2</v>
      </c>
      <c r="F155" s="50"/>
      <c r="G155" s="51"/>
      <c r="H155" s="52">
        <f t="shared" si="58"/>
        <v>0</v>
      </c>
      <c r="I155" s="52">
        <f t="shared" si="59"/>
        <v>0</v>
      </c>
      <c r="J155" s="52">
        <f t="shared" si="60"/>
        <v>0</v>
      </c>
      <c r="K155" s="53">
        <f t="shared" si="61"/>
        <v>0</v>
      </c>
      <c r="AMJ155"/>
    </row>
    <row r="156" spans="1:1024" s="6" customFormat="1" ht="37.5" x14ac:dyDescent="0.25">
      <c r="A156" s="48"/>
      <c r="B156" s="85" t="s">
        <v>189</v>
      </c>
      <c r="C156" s="49"/>
      <c r="D156" s="86" t="s">
        <v>12</v>
      </c>
      <c r="E156" s="86">
        <v>2</v>
      </c>
      <c r="F156" s="50"/>
      <c r="G156" s="51"/>
      <c r="H156" s="52">
        <f t="shared" si="58"/>
        <v>0</v>
      </c>
      <c r="I156" s="52">
        <f t="shared" si="59"/>
        <v>0</v>
      </c>
      <c r="J156" s="52">
        <f t="shared" si="60"/>
        <v>0</v>
      </c>
      <c r="K156" s="53">
        <f t="shared" si="61"/>
        <v>0</v>
      </c>
      <c r="AMJ156"/>
    </row>
    <row r="157" spans="1:1024" s="6" customFormat="1" ht="56.25" x14ac:dyDescent="0.25">
      <c r="A157" s="48"/>
      <c r="B157" s="85" t="s">
        <v>190</v>
      </c>
      <c r="C157" s="49"/>
      <c r="D157" s="86" t="s">
        <v>13</v>
      </c>
      <c r="E157" s="86">
        <v>4</v>
      </c>
      <c r="F157" s="50"/>
      <c r="G157" s="51"/>
      <c r="H157" s="52">
        <f t="shared" si="58"/>
        <v>0</v>
      </c>
      <c r="I157" s="52">
        <f t="shared" si="59"/>
        <v>0</v>
      </c>
      <c r="J157" s="52">
        <f t="shared" si="60"/>
        <v>0</v>
      </c>
      <c r="K157" s="53">
        <f t="shared" si="61"/>
        <v>0</v>
      </c>
      <c r="AMJ157"/>
    </row>
    <row r="158" spans="1:1024" s="6" customFormat="1" ht="75" x14ac:dyDescent="0.25">
      <c r="A158" s="48"/>
      <c r="B158" s="85" t="s">
        <v>191</v>
      </c>
      <c r="C158" s="49"/>
      <c r="D158" s="86" t="s">
        <v>13</v>
      </c>
      <c r="E158" s="86">
        <v>4.04</v>
      </c>
      <c r="F158" s="50"/>
      <c r="G158" s="51"/>
      <c r="H158" s="52">
        <f t="shared" si="58"/>
        <v>0</v>
      </c>
      <c r="I158" s="52">
        <f t="shared" si="59"/>
        <v>0</v>
      </c>
      <c r="J158" s="52">
        <f t="shared" si="60"/>
        <v>0</v>
      </c>
      <c r="K158" s="53">
        <f t="shared" si="61"/>
        <v>0</v>
      </c>
      <c r="AMJ158"/>
    </row>
    <row r="159" spans="1:1024" s="6" customFormat="1" ht="37.5" x14ac:dyDescent="0.25">
      <c r="A159" s="48"/>
      <c r="B159" s="85" t="s">
        <v>192</v>
      </c>
      <c r="C159" s="49"/>
      <c r="D159" s="86" t="s">
        <v>12</v>
      </c>
      <c r="E159" s="86">
        <v>2</v>
      </c>
      <c r="F159" s="50"/>
      <c r="G159" s="51"/>
      <c r="H159" s="52">
        <f t="shared" si="58"/>
        <v>0</v>
      </c>
      <c r="I159" s="52">
        <f t="shared" si="59"/>
        <v>0</v>
      </c>
      <c r="J159" s="52">
        <f t="shared" si="60"/>
        <v>0</v>
      </c>
      <c r="K159" s="53">
        <f t="shared" si="61"/>
        <v>0</v>
      </c>
      <c r="AMJ159"/>
    </row>
    <row r="160" spans="1:1024" s="6" customFormat="1" ht="37.5" x14ac:dyDescent="0.25">
      <c r="A160" s="48"/>
      <c r="B160" s="85" t="s">
        <v>193</v>
      </c>
      <c r="C160" s="49"/>
      <c r="D160" s="86" t="s">
        <v>12</v>
      </c>
      <c r="E160" s="86">
        <v>2</v>
      </c>
      <c r="F160" s="50"/>
      <c r="G160" s="51"/>
      <c r="H160" s="52">
        <f t="shared" si="58"/>
        <v>0</v>
      </c>
      <c r="I160" s="52">
        <f t="shared" si="59"/>
        <v>0</v>
      </c>
      <c r="J160" s="52">
        <f t="shared" si="60"/>
        <v>0</v>
      </c>
      <c r="K160" s="53">
        <f t="shared" si="61"/>
        <v>0</v>
      </c>
      <c r="AMJ160"/>
    </row>
    <row r="161" spans="1:1024" s="6" customFormat="1" ht="37.5" x14ac:dyDescent="0.25">
      <c r="A161" s="48"/>
      <c r="B161" s="85" t="s">
        <v>194</v>
      </c>
      <c r="C161" s="49"/>
      <c r="D161" s="86" t="s">
        <v>54</v>
      </c>
      <c r="E161" s="86">
        <v>9.6</v>
      </c>
      <c r="F161" s="50"/>
      <c r="G161" s="51"/>
      <c r="H161" s="52">
        <f t="shared" si="58"/>
        <v>0</v>
      </c>
      <c r="I161" s="52">
        <f t="shared" si="59"/>
        <v>0</v>
      </c>
      <c r="J161" s="52">
        <f t="shared" si="60"/>
        <v>0</v>
      </c>
      <c r="K161" s="53">
        <f t="shared" si="61"/>
        <v>0</v>
      </c>
      <c r="AMJ161"/>
    </row>
    <row r="162" spans="1:1024" s="6" customFormat="1" ht="56.25" x14ac:dyDescent="0.25">
      <c r="A162" s="48"/>
      <c r="B162" s="85" t="s">
        <v>195</v>
      </c>
      <c r="C162" s="49"/>
      <c r="D162" s="86" t="s">
        <v>12</v>
      </c>
      <c r="E162" s="86">
        <v>2</v>
      </c>
      <c r="F162" s="50"/>
      <c r="G162" s="51"/>
      <c r="H162" s="52">
        <f t="shared" si="58"/>
        <v>0</v>
      </c>
      <c r="I162" s="52">
        <f t="shared" si="59"/>
        <v>0</v>
      </c>
      <c r="J162" s="52">
        <f t="shared" si="60"/>
        <v>0</v>
      </c>
      <c r="K162" s="53">
        <f t="shared" si="61"/>
        <v>0</v>
      </c>
      <c r="AMJ162"/>
    </row>
    <row r="163" spans="1:1024" s="6" customFormat="1" ht="56.25" x14ac:dyDescent="0.25">
      <c r="A163" s="48"/>
      <c r="B163" s="85" t="s">
        <v>196</v>
      </c>
      <c r="C163" s="49"/>
      <c r="D163" s="86" t="s">
        <v>52</v>
      </c>
      <c r="E163" s="86">
        <v>0.1</v>
      </c>
      <c r="F163" s="50"/>
      <c r="G163" s="51"/>
      <c r="H163" s="52">
        <f t="shared" si="58"/>
        <v>0</v>
      </c>
      <c r="I163" s="52">
        <f t="shared" si="59"/>
        <v>0</v>
      </c>
      <c r="J163" s="52">
        <f t="shared" si="60"/>
        <v>0</v>
      </c>
      <c r="K163" s="53">
        <f t="shared" si="61"/>
        <v>0</v>
      </c>
      <c r="AMJ163"/>
    </row>
    <row r="164" spans="1:1024" s="6" customFormat="1" ht="37.5" x14ac:dyDescent="0.25">
      <c r="A164" s="48"/>
      <c r="B164" s="85" t="s">
        <v>197</v>
      </c>
      <c r="C164" s="49"/>
      <c r="D164" s="86" t="s">
        <v>52</v>
      </c>
      <c r="E164" s="86">
        <v>0.108</v>
      </c>
      <c r="F164" s="50"/>
      <c r="G164" s="51"/>
      <c r="H164" s="52">
        <f t="shared" si="58"/>
        <v>0</v>
      </c>
      <c r="I164" s="52">
        <f t="shared" si="59"/>
        <v>0</v>
      </c>
      <c r="J164" s="52">
        <f t="shared" si="60"/>
        <v>0</v>
      </c>
      <c r="K164" s="53">
        <f t="shared" si="61"/>
        <v>0</v>
      </c>
      <c r="AMJ164"/>
    </row>
    <row r="165" spans="1:1024" s="6" customFormat="1" ht="37.5" x14ac:dyDescent="0.25">
      <c r="A165" s="48"/>
      <c r="B165" s="85" t="s">
        <v>198</v>
      </c>
      <c r="C165" s="49"/>
      <c r="D165" s="86" t="s">
        <v>53</v>
      </c>
      <c r="E165" s="86">
        <v>5</v>
      </c>
      <c r="F165" s="50"/>
      <c r="G165" s="51"/>
      <c r="H165" s="52">
        <f t="shared" si="58"/>
        <v>0</v>
      </c>
      <c r="I165" s="52">
        <f t="shared" si="59"/>
        <v>0</v>
      </c>
      <c r="J165" s="52">
        <f t="shared" si="60"/>
        <v>0</v>
      </c>
      <c r="K165" s="53">
        <f t="shared" si="61"/>
        <v>0</v>
      </c>
      <c r="AMJ165"/>
    </row>
    <row r="166" spans="1:1024" s="6" customFormat="1" ht="33" customHeight="1" x14ac:dyDescent="0.25">
      <c r="A166" s="48"/>
      <c r="B166" s="87" t="s">
        <v>199</v>
      </c>
      <c r="C166" s="49"/>
      <c r="D166" s="86" t="s">
        <v>53</v>
      </c>
      <c r="E166" s="86">
        <v>5.75</v>
      </c>
      <c r="F166" s="50"/>
      <c r="G166" s="51"/>
      <c r="H166" s="52">
        <f t="shared" si="58"/>
        <v>0</v>
      </c>
      <c r="I166" s="52">
        <f t="shared" si="59"/>
        <v>0</v>
      </c>
      <c r="J166" s="52">
        <f t="shared" si="60"/>
        <v>0</v>
      </c>
      <c r="K166" s="53">
        <f t="shared" si="61"/>
        <v>0</v>
      </c>
      <c r="AMJ166"/>
    </row>
    <row r="167" spans="1:1024" s="6" customFormat="1" ht="33.75" customHeight="1" x14ac:dyDescent="0.25">
      <c r="A167" s="90" t="s">
        <v>200</v>
      </c>
      <c r="B167" s="91"/>
      <c r="C167" s="91"/>
      <c r="D167" s="91"/>
      <c r="E167" s="91"/>
      <c r="F167" s="88"/>
      <c r="G167" s="88"/>
      <c r="H167" s="88"/>
      <c r="I167" s="88"/>
      <c r="J167" s="88"/>
      <c r="K167" s="89"/>
      <c r="AMJ167"/>
    </row>
    <row r="168" spans="1:1024" s="6" customFormat="1" ht="56.25" x14ac:dyDescent="0.25">
      <c r="A168" s="48"/>
      <c r="B168" s="87" t="s">
        <v>201</v>
      </c>
      <c r="C168" s="49"/>
      <c r="D168" s="86" t="s">
        <v>12</v>
      </c>
      <c r="E168" s="86">
        <v>2</v>
      </c>
      <c r="F168" s="50"/>
      <c r="G168" s="51"/>
      <c r="H168" s="52">
        <f t="shared" ref="H168:H169" si="62">F168+G168</f>
        <v>0</v>
      </c>
      <c r="I168" s="52">
        <f t="shared" ref="I168:I169" si="63">E168*F168</f>
        <v>0</v>
      </c>
      <c r="J168" s="52">
        <f t="shared" ref="J168:J169" si="64">E168*G168</f>
        <v>0</v>
      </c>
      <c r="K168" s="53">
        <f t="shared" ref="K168:K169" si="65">I168+J168</f>
        <v>0</v>
      </c>
      <c r="AMJ168"/>
    </row>
    <row r="169" spans="1:1024" s="6" customFormat="1" ht="75" x14ac:dyDescent="0.25">
      <c r="A169" s="48"/>
      <c r="B169" s="87" t="s">
        <v>158</v>
      </c>
      <c r="C169" s="49"/>
      <c r="D169" s="86" t="s">
        <v>13</v>
      </c>
      <c r="E169" s="86">
        <v>0.8</v>
      </c>
      <c r="F169" s="50"/>
      <c r="G169" s="51"/>
      <c r="H169" s="52">
        <f t="shared" si="62"/>
        <v>0</v>
      </c>
      <c r="I169" s="52">
        <f t="shared" si="63"/>
        <v>0</v>
      </c>
      <c r="J169" s="52">
        <f t="shared" si="64"/>
        <v>0</v>
      </c>
      <c r="K169" s="53">
        <f t="shared" si="65"/>
        <v>0</v>
      </c>
      <c r="AMJ169"/>
    </row>
    <row r="170" spans="1:1024" s="6" customFormat="1" ht="38.25" customHeight="1" x14ac:dyDescent="0.25">
      <c r="A170" s="82" t="s">
        <v>202</v>
      </c>
      <c r="B170" s="83"/>
      <c r="C170" s="83"/>
      <c r="D170" s="83"/>
      <c r="E170" s="84"/>
      <c r="F170" s="24"/>
      <c r="G170" s="21"/>
      <c r="H170" s="22"/>
      <c r="I170" s="25">
        <f>SUM(I171:I178)</f>
        <v>0</v>
      </c>
      <c r="J170" s="25">
        <f>SUM(J171:J178)</f>
        <v>0</v>
      </c>
      <c r="K170" s="25">
        <f>SUM(K171:K178)</f>
        <v>0</v>
      </c>
      <c r="AMJ170"/>
    </row>
    <row r="171" spans="1:1024" s="6" customFormat="1" ht="75" x14ac:dyDescent="0.25">
      <c r="A171" s="48"/>
      <c r="B171" s="87" t="s">
        <v>203</v>
      </c>
      <c r="C171" s="49"/>
      <c r="D171" s="86" t="s">
        <v>12</v>
      </c>
      <c r="E171" s="86">
        <v>1</v>
      </c>
      <c r="F171" s="50"/>
      <c r="G171" s="51"/>
      <c r="H171" s="52">
        <f t="shared" ref="H171:H178" si="66">F171+G171</f>
        <v>0</v>
      </c>
      <c r="I171" s="52">
        <f t="shared" ref="I171:I178" si="67">E171*F171</f>
        <v>0</v>
      </c>
      <c r="J171" s="52">
        <f t="shared" ref="J171:J178" si="68">E171*G171</f>
        <v>0</v>
      </c>
      <c r="K171" s="53">
        <f t="shared" ref="K171:K178" si="69">I171+J171</f>
        <v>0</v>
      </c>
      <c r="AMJ171"/>
    </row>
    <row r="172" spans="1:1024" s="6" customFormat="1" ht="33.75" customHeight="1" x14ac:dyDescent="0.25">
      <c r="A172" s="48"/>
      <c r="B172" s="87" t="s">
        <v>204</v>
      </c>
      <c r="C172" s="49"/>
      <c r="D172" s="86" t="s">
        <v>12</v>
      </c>
      <c r="E172" s="86">
        <v>1</v>
      </c>
      <c r="F172" s="50"/>
      <c r="G172" s="51"/>
      <c r="H172" s="52">
        <f t="shared" si="66"/>
        <v>0</v>
      </c>
      <c r="I172" s="52">
        <f t="shared" si="67"/>
        <v>0</v>
      </c>
      <c r="J172" s="52">
        <f t="shared" si="68"/>
        <v>0</v>
      </c>
      <c r="K172" s="53">
        <f t="shared" si="69"/>
        <v>0</v>
      </c>
      <c r="AMJ172"/>
    </row>
    <row r="173" spans="1:1024" s="6" customFormat="1" ht="37.5" x14ac:dyDescent="0.25">
      <c r="A173" s="48"/>
      <c r="B173" s="87" t="s">
        <v>206</v>
      </c>
      <c r="C173" s="49"/>
      <c r="D173" s="86" t="s">
        <v>205</v>
      </c>
      <c r="E173" s="86">
        <v>2</v>
      </c>
      <c r="F173" s="50"/>
      <c r="G173" s="51"/>
      <c r="H173" s="52">
        <f t="shared" si="66"/>
        <v>0</v>
      </c>
      <c r="I173" s="52">
        <f t="shared" si="67"/>
        <v>0</v>
      </c>
      <c r="J173" s="52">
        <f t="shared" si="68"/>
        <v>0</v>
      </c>
      <c r="K173" s="53">
        <f t="shared" si="69"/>
        <v>0</v>
      </c>
      <c r="AMJ173"/>
    </row>
    <row r="174" spans="1:1024" s="6" customFormat="1" ht="33.75" customHeight="1" x14ac:dyDescent="0.25">
      <c r="A174" s="48"/>
      <c r="B174" s="87" t="s">
        <v>207</v>
      </c>
      <c r="C174" s="49"/>
      <c r="D174" s="86" t="s">
        <v>160</v>
      </c>
      <c r="E174" s="86">
        <v>2</v>
      </c>
      <c r="F174" s="50"/>
      <c r="G174" s="51"/>
      <c r="H174" s="52">
        <f t="shared" si="66"/>
        <v>0</v>
      </c>
      <c r="I174" s="52">
        <f t="shared" si="67"/>
        <v>0</v>
      </c>
      <c r="J174" s="52">
        <f t="shared" si="68"/>
        <v>0</v>
      </c>
      <c r="K174" s="53">
        <f t="shared" si="69"/>
        <v>0</v>
      </c>
      <c r="AMJ174"/>
    </row>
    <row r="175" spans="1:1024" s="6" customFormat="1" ht="33.75" customHeight="1" x14ac:dyDescent="0.25">
      <c r="A175" s="48"/>
      <c r="B175" s="87" t="s">
        <v>208</v>
      </c>
      <c r="C175" s="49"/>
      <c r="D175" s="86" t="s">
        <v>52</v>
      </c>
      <c r="E175" s="86">
        <v>0.08</v>
      </c>
      <c r="F175" s="50"/>
      <c r="G175" s="51"/>
      <c r="H175" s="52">
        <f t="shared" si="66"/>
        <v>0</v>
      </c>
      <c r="I175" s="52">
        <f t="shared" si="67"/>
        <v>0</v>
      </c>
      <c r="J175" s="52">
        <f t="shared" si="68"/>
        <v>0</v>
      </c>
      <c r="K175" s="53">
        <f t="shared" si="69"/>
        <v>0</v>
      </c>
      <c r="AMJ175"/>
    </row>
    <row r="176" spans="1:1024" s="6" customFormat="1" ht="33.75" customHeight="1" x14ac:dyDescent="0.25">
      <c r="A176" s="48"/>
      <c r="B176" s="87" t="s">
        <v>209</v>
      </c>
      <c r="C176" s="49"/>
      <c r="D176" s="86" t="s">
        <v>12</v>
      </c>
      <c r="E176" s="86">
        <v>2</v>
      </c>
      <c r="F176" s="50"/>
      <c r="G176" s="51"/>
      <c r="H176" s="52">
        <f t="shared" si="66"/>
        <v>0</v>
      </c>
      <c r="I176" s="52">
        <f t="shared" si="67"/>
        <v>0</v>
      </c>
      <c r="J176" s="52">
        <f t="shared" si="68"/>
        <v>0</v>
      </c>
      <c r="K176" s="53">
        <f t="shared" si="69"/>
        <v>0</v>
      </c>
      <c r="AMJ176"/>
    </row>
    <row r="177" spans="1:1024" s="6" customFormat="1" ht="49.5" customHeight="1" x14ac:dyDescent="0.25">
      <c r="A177" s="48"/>
      <c r="B177" s="87" t="s">
        <v>210</v>
      </c>
      <c r="C177" s="49"/>
      <c r="D177" s="86" t="s">
        <v>12</v>
      </c>
      <c r="E177" s="86">
        <v>1</v>
      </c>
      <c r="F177" s="50"/>
      <c r="G177" s="51"/>
      <c r="H177" s="52">
        <f t="shared" si="66"/>
        <v>0</v>
      </c>
      <c r="I177" s="52">
        <f t="shared" si="67"/>
        <v>0</v>
      </c>
      <c r="J177" s="52">
        <f t="shared" si="68"/>
        <v>0</v>
      </c>
      <c r="K177" s="53">
        <f t="shared" si="69"/>
        <v>0</v>
      </c>
      <c r="AMJ177"/>
    </row>
    <row r="178" spans="1:1024" s="6" customFormat="1" ht="45" customHeight="1" x14ac:dyDescent="0.25">
      <c r="A178" s="48"/>
      <c r="B178" s="87" t="s">
        <v>211</v>
      </c>
      <c r="C178" s="49"/>
      <c r="D178" s="86" t="s">
        <v>12</v>
      </c>
      <c r="E178" s="86">
        <v>1</v>
      </c>
      <c r="F178" s="50"/>
      <c r="G178" s="51"/>
      <c r="H178" s="52">
        <f t="shared" si="66"/>
        <v>0</v>
      </c>
      <c r="I178" s="52">
        <f t="shared" si="67"/>
        <v>0</v>
      </c>
      <c r="J178" s="52">
        <f t="shared" si="68"/>
        <v>0</v>
      </c>
      <c r="K178" s="53">
        <f t="shared" si="69"/>
        <v>0</v>
      </c>
      <c r="AMJ178"/>
    </row>
    <row r="179" spans="1:1024" s="6" customFormat="1" ht="34.5" customHeight="1" outlineLevel="3" x14ac:dyDescent="0.25">
      <c r="A179" s="81" t="s">
        <v>51</v>
      </c>
      <c r="B179" s="81"/>
      <c r="C179" s="81"/>
      <c r="D179" s="22"/>
      <c r="E179" s="39"/>
      <c r="F179" s="37"/>
      <c r="G179" s="22"/>
      <c r="H179" s="54">
        <f>SUM(H180:H181)</f>
        <v>0</v>
      </c>
      <c r="I179" s="54">
        <f>SUM(I180:I181)</f>
        <v>0</v>
      </c>
      <c r="J179" s="54">
        <f>SUM(J180:J181)</f>
        <v>0</v>
      </c>
      <c r="K179" s="55">
        <f>SUM(K180:K181)</f>
        <v>0</v>
      </c>
      <c r="AMJ179"/>
    </row>
    <row r="180" spans="1:1024" s="6" customFormat="1" ht="21" customHeight="1" outlineLevel="3" x14ac:dyDescent="0.25">
      <c r="A180" s="29"/>
      <c r="B180" s="30"/>
      <c r="C180" s="31"/>
      <c r="D180" s="32"/>
      <c r="E180" s="38"/>
      <c r="F180" s="50"/>
      <c r="G180" s="51"/>
      <c r="H180" s="52">
        <f t="shared" ref="H180:H181" si="70">F180+G180</f>
        <v>0</v>
      </c>
      <c r="I180" s="52">
        <f t="shared" ref="I180:I181" si="71">E180*F180</f>
        <v>0</v>
      </c>
      <c r="J180" s="52">
        <f t="shared" ref="J179:J181" si="72">E180*G180</f>
        <v>0</v>
      </c>
      <c r="K180" s="53">
        <f t="shared" ref="K179:K181" si="73">I180+J180</f>
        <v>0</v>
      </c>
      <c r="AMJ180"/>
    </row>
    <row r="181" spans="1:1024" s="6" customFormat="1" ht="21" customHeight="1" outlineLevel="3" x14ac:dyDescent="0.25">
      <c r="A181" s="29"/>
      <c r="B181" s="30"/>
      <c r="C181" s="31"/>
      <c r="D181" s="32"/>
      <c r="E181" s="38"/>
      <c r="F181" s="50"/>
      <c r="G181" s="51"/>
      <c r="H181" s="52">
        <f t="shared" si="70"/>
        <v>0</v>
      </c>
      <c r="I181" s="52">
        <f t="shared" si="71"/>
        <v>0</v>
      </c>
      <c r="J181" s="52">
        <f t="shared" si="72"/>
        <v>0</v>
      </c>
      <c r="K181" s="53">
        <f t="shared" si="73"/>
        <v>0</v>
      </c>
      <c r="AMJ181"/>
    </row>
    <row r="182" spans="1:1024" s="6" customFormat="1" ht="21" customHeight="1" outlineLevel="3" x14ac:dyDescent="0.25">
      <c r="A182" s="29"/>
      <c r="B182" s="30"/>
      <c r="C182" s="31"/>
      <c r="D182" s="32"/>
      <c r="E182" s="38"/>
      <c r="F182" s="36"/>
      <c r="G182" s="28"/>
      <c r="H182" s="23"/>
      <c r="I182" s="23"/>
      <c r="J182" s="23"/>
      <c r="K182" s="41"/>
      <c r="AMJ182"/>
    </row>
    <row r="183" spans="1:1024" s="6" customFormat="1" outlineLevel="3" x14ac:dyDescent="0.25">
      <c r="A183" s="29"/>
      <c r="B183" s="33"/>
      <c r="C183" s="34"/>
      <c r="D183" s="32"/>
      <c r="E183" s="38"/>
      <c r="F183" s="36"/>
      <c r="G183" s="28"/>
      <c r="H183" s="23"/>
      <c r="I183" s="23"/>
      <c r="J183" s="23"/>
      <c r="K183" s="41"/>
      <c r="AMJ183"/>
    </row>
    <row r="184" spans="1:1024" ht="35.25" customHeight="1" x14ac:dyDescent="0.25">
      <c r="A184" s="69" t="s">
        <v>14</v>
      </c>
      <c r="B184" s="69"/>
      <c r="C184" s="69"/>
      <c r="D184" s="69"/>
      <c r="E184" s="43"/>
      <c r="F184" s="44"/>
      <c r="G184" s="45"/>
      <c r="H184" s="45"/>
      <c r="I184" s="46">
        <f>I8+I31+I108+I170+I179</f>
        <v>0</v>
      </c>
      <c r="J184" s="46">
        <f>J8+J31+J108+J170+J179</f>
        <v>0</v>
      </c>
      <c r="K184" s="46">
        <f t="shared" ref="J184:K184" si="74">K8+K31+K108+K170+K179</f>
        <v>0</v>
      </c>
    </row>
    <row r="185" spans="1:1024" ht="24" customHeight="1" thickBot="1" x14ac:dyDescent="0.3">
      <c r="A185" s="70" t="s">
        <v>15</v>
      </c>
      <c r="B185" s="70"/>
      <c r="C185" s="70"/>
      <c r="D185" s="70"/>
      <c r="E185" s="71"/>
      <c r="F185" s="71"/>
      <c r="G185" s="71"/>
      <c r="H185" s="71"/>
      <c r="I185" s="71"/>
      <c r="J185" s="71"/>
      <c r="K185" s="42"/>
    </row>
    <row r="186" spans="1:1024" s="8" customFormat="1" ht="15" customHeight="1" x14ac:dyDescent="0.25">
      <c r="A186" s="7">
        <v>1</v>
      </c>
      <c r="B186" s="75" t="s">
        <v>16</v>
      </c>
      <c r="C186" s="75"/>
      <c r="D186" s="76" t="s">
        <v>17</v>
      </c>
      <c r="E186" s="76"/>
      <c r="F186" s="77"/>
      <c r="G186" s="77"/>
      <c r="H186" s="77"/>
      <c r="I186" s="77"/>
      <c r="J186" s="77"/>
      <c r="K186" s="77"/>
      <c r="AMJ186"/>
    </row>
    <row r="187" spans="1:1024" ht="15" customHeight="1" x14ac:dyDescent="0.25">
      <c r="A187" s="9">
        <v>2</v>
      </c>
      <c r="B187" s="72" t="s">
        <v>18</v>
      </c>
      <c r="C187" s="72"/>
      <c r="D187" s="73" t="s">
        <v>19</v>
      </c>
      <c r="E187" s="73"/>
      <c r="F187" s="74"/>
      <c r="G187" s="74"/>
      <c r="H187" s="74"/>
      <c r="I187" s="74"/>
      <c r="J187" s="74"/>
      <c r="K187" s="74"/>
    </row>
    <row r="188" spans="1:1024" ht="15" customHeight="1" x14ac:dyDescent="0.25">
      <c r="A188" s="9">
        <v>3</v>
      </c>
      <c r="B188" s="72" t="s">
        <v>20</v>
      </c>
      <c r="C188" s="72"/>
      <c r="D188" s="73" t="s">
        <v>21</v>
      </c>
      <c r="E188" s="73"/>
      <c r="F188" s="74"/>
      <c r="G188" s="74"/>
      <c r="H188" s="74"/>
      <c r="I188" s="74"/>
      <c r="J188" s="74"/>
      <c r="K188" s="74"/>
    </row>
    <row r="189" spans="1:1024" s="10" customFormat="1" ht="15" customHeight="1" x14ac:dyDescent="0.25">
      <c r="A189" s="9">
        <v>4</v>
      </c>
      <c r="B189" s="72" t="s">
        <v>22</v>
      </c>
      <c r="C189" s="72"/>
      <c r="D189" s="73" t="s">
        <v>23</v>
      </c>
      <c r="E189" s="73"/>
      <c r="F189" s="74"/>
      <c r="G189" s="74"/>
      <c r="H189" s="74"/>
      <c r="I189" s="74"/>
      <c r="J189" s="74"/>
      <c r="K189" s="74"/>
      <c r="AMJ189"/>
    </row>
    <row r="190" spans="1:1024" s="10" customFormat="1" ht="15" customHeight="1" x14ac:dyDescent="0.25">
      <c r="A190" s="9">
        <v>5</v>
      </c>
      <c r="B190" s="72" t="s">
        <v>24</v>
      </c>
      <c r="C190" s="72"/>
      <c r="D190" s="73" t="s">
        <v>25</v>
      </c>
      <c r="E190" s="73"/>
      <c r="F190" s="74"/>
      <c r="G190" s="74"/>
      <c r="H190" s="74"/>
      <c r="I190" s="74"/>
      <c r="J190" s="74"/>
      <c r="K190" s="74"/>
      <c r="AMJ190"/>
    </row>
    <row r="191" spans="1:1024" s="10" customFormat="1" x14ac:dyDescent="0.25">
      <c r="A191" s="9" t="s">
        <v>26</v>
      </c>
      <c r="B191" s="72"/>
      <c r="C191" s="72"/>
      <c r="D191" s="73"/>
      <c r="E191" s="73"/>
      <c r="F191" s="74"/>
      <c r="G191" s="74"/>
      <c r="H191" s="74"/>
      <c r="I191" s="74"/>
      <c r="J191" s="74"/>
      <c r="K191" s="74"/>
      <c r="AMJ191"/>
    </row>
    <row r="192" spans="1:1024" ht="15" customHeight="1" x14ac:dyDescent="0.25">
      <c r="A192" s="9">
        <v>7</v>
      </c>
      <c r="B192" s="72" t="s">
        <v>27</v>
      </c>
      <c r="C192" s="72"/>
      <c r="D192" s="73" t="s">
        <v>28</v>
      </c>
      <c r="E192" s="73"/>
      <c r="F192" s="74"/>
      <c r="G192" s="74"/>
      <c r="H192" s="74"/>
      <c r="I192" s="74"/>
      <c r="J192" s="74"/>
      <c r="K192" s="74"/>
    </row>
    <row r="193" spans="1:1024" s="8" customFormat="1" ht="15" customHeight="1" x14ac:dyDescent="0.25">
      <c r="A193" s="9">
        <v>8</v>
      </c>
      <c r="B193" s="72" t="s">
        <v>29</v>
      </c>
      <c r="C193" s="72"/>
      <c r="D193" s="73" t="s">
        <v>30</v>
      </c>
      <c r="E193" s="73"/>
      <c r="F193" s="74"/>
      <c r="G193" s="74"/>
      <c r="H193" s="74"/>
      <c r="I193" s="74"/>
      <c r="J193" s="74"/>
      <c r="K193" s="74"/>
      <c r="AMJ193"/>
    </row>
    <row r="194" spans="1:1024" ht="15" customHeight="1" x14ac:dyDescent="0.25">
      <c r="A194" s="9">
        <v>9</v>
      </c>
      <c r="B194" s="72" t="s">
        <v>31</v>
      </c>
      <c r="C194" s="72"/>
      <c r="D194" s="73" t="s">
        <v>32</v>
      </c>
      <c r="E194" s="73"/>
      <c r="F194" s="74"/>
      <c r="G194" s="74"/>
      <c r="H194" s="74"/>
      <c r="I194" s="74"/>
      <c r="J194" s="74"/>
      <c r="K194" s="74"/>
    </row>
    <row r="195" spans="1:1024" x14ac:dyDescent="0.25">
      <c r="A195" s="9" t="s">
        <v>33</v>
      </c>
      <c r="B195" s="72"/>
      <c r="C195" s="72"/>
      <c r="D195" s="73"/>
      <c r="E195" s="73"/>
      <c r="F195" s="74"/>
      <c r="G195" s="74"/>
      <c r="H195" s="74"/>
      <c r="I195" s="74"/>
      <c r="J195" s="74"/>
      <c r="K195" s="74"/>
    </row>
    <row r="196" spans="1:1024" s="10" customFormat="1" ht="32.25" customHeight="1" x14ac:dyDescent="0.25">
      <c r="A196" s="9">
        <v>11</v>
      </c>
      <c r="B196" s="72" t="s">
        <v>34</v>
      </c>
      <c r="C196" s="72"/>
      <c r="D196" s="73" t="s">
        <v>35</v>
      </c>
      <c r="E196" s="73"/>
      <c r="F196" s="74"/>
      <c r="G196" s="74"/>
      <c r="H196" s="74"/>
      <c r="I196" s="74"/>
      <c r="J196" s="74"/>
      <c r="K196" s="74"/>
      <c r="AMJ196"/>
    </row>
    <row r="197" spans="1:1024" s="10" customFormat="1" ht="15" customHeight="1" x14ac:dyDescent="0.25">
      <c r="A197" s="9">
        <v>12</v>
      </c>
      <c r="B197" s="72" t="s">
        <v>36</v>
      </c>
      <c r="C197" s="72"/>
      <c r="D197" s="73" t="s">
        <v>37</v>
      </c>
      <c r="E197" s="73"/>
      <c r="F197" s="74"/>
      <c r="G197" s="74"/>
      <c r="H197" s="74"/>
      <c r="I197" s="74"/>
      <c r="J197" s="74"/>
      <c r="K197" s="74"/>
      <c r="AMJ197"/>
    </row>
    <row r="198" spans="1:1024" s="10" customFormat="1" ht="15" customHeight="1" x14ac:dyDescent="0.25">
      <c r="A198" s="9">
        <v>13</v>
      </c>
      <c r="B198" s="72" t="s">
        <v>38</v>
      </c>
      <c r="C198" s="72"/>
      <c r="D198" s="73" t="s">
        <v>39</v>
      </c>
      <c r="E198" s="73"/>
      <c r="F198" s="74"/>
      <c r="G198" s="74"/>
      <c r="H198" s="74"/>
      <c r="I198" s="74"/>
      <c r="J198" s="74"/>
      <c r="K198" s="74"/>
      <c r="AMJ198"/>
    </row>
    <row r="199" spans="1:1024" s="10" customFormat="1" ht="56.25" customHeight="1" x14ac:dyDescent="0.25">
      <c r="A199" s="9">
        <v>14</v>
      </c>
      <c r="B199" s="72" t="s">
        <v>40</v>
      </c>
      <c r="C199" s="72"/>
      <c r="D199" s="73" t="s">
        <v>41</v>
      </c>
      <c r="E199" s="73"/>
      <c r="F199" s="74" t="s">
        <v>42</v>
      </c>
      <c r="G199" s="74"/>
      <c r="H199" s="74"/>
      <c r="I199" s="74"/>
      <c r="J199" s="74"/>
      <c r="K199" s="74"/>
      <c r="AMJ199"/>
    </row>
    <row r="200" spans="1:1024" s="10" customFormat="1" ht="15" customHeight="1" x14ac:dyDescent="0.25">
      <c r="A200" s="9">
        <v>15</v>
      </c>
      <c r="B200" s="72" t="s">
        <v>43</v>
      </c>
      <c r="C200" s="72"/>
      <c r="D200" s="73" t="s">
        <v>44</v>
      </c>
      <c r="E200" s="73"/>
      <c r="F200" s="74"/>
      <c r="G200" s="74"/>
      <c r="H200" s="74"/>
      <c r="I200" s="74"/>
      <c r="J200" s="74"/>
      <c r="K200" s="74"/>
      <c r="AMJ200"/>
    </row>
    <row r="201" spans="1:1024" s="10" customFormat="1" ht="15" customHeight="1" x14ac:dyDescent="0.25">
      <c r="A201" s="9">
        <v>16</v>
      </c>
      <c r="B201" s="72" t="s">
        <v>45</v>
      </c>
      <c r="C201" s="72"/>
      <c r="D201" s="73"/>
      <c r="E201" s="73"/>
      <c r="F201" s="74"/>
      <c r="G201" s="74"/>
      <c r="H201" s="74"/>
      <c r="I201" s="74"/>
      <c r="J201" s="74"/>
      <c r="K201" s="74"/>
      <c r="AMJ201"/>
    </row>
    <row r="202" spans="1:1024" s="10" customFormat="1" ht="15" customHeight="1" x14ac:dyDescent="0.25">
      <c r="A202" s="9">
        <v>17</v>
      </c>
      <c r="B202" s="72" t="s">
        <v>46</v>
      </c>
      <c r="C202" s="72"/>
      <c r="D202" s="73"/>
      <c r="E202" s="73"/>
      <c r="F202" s="74"/>
      <c r="G202" s="74"/>
      <c r="H202" s="74"/>
      <c r="I202" s="74"/>
      <c r="J202" s="74"/>
      <c r="K202" s="74"/>
      <c r="AMJ202"/>
    </row>
    <row r="203" spans="1:1024" s="10" customFormat="1" ht="15" customHeight="1" thickBot="1" x14ac:dyDescent="0.3">
      <c r="A203" s="11">
        <v>18</v>
      </c>
      <c r="B203" s="78" t="s">
        <v>47</v>
      </c>
      <c r="C203" s="78"/>
      <c r="D203" s="79"/>
      <c r="E203" s="79"/>
      <c r="F203" s="80"/>
      <c r="G203" s="80"/>
      <c r="H203" s="80"/>
      <c r="I203" s="80"/>
      <c r="J203" s="80"/>
      <c r="K203" s="80"/>
      <c r="AMJ203"/>
    </row>
    <row r="205" spans="1:1024" x14ac:dyDescent="0.25">
      <c r="A205" s="12"/>
      <c r="B205" s="13" t="s">
        <v>48</v>
      </c>
    </row>
  </sheetData>
  <mergeCells count="87">
    <mergeCell ref="A167:E167"/>
    <mergeCell ref="A170:E170"/>
    <mergeCell ref="A20:E20"/>
    <mergeCell ref="A23:E23"/>
    <mergeCell ref="A26:E26"/>
    <mergeCell ref="A96:E96"/>
    <mergeCell ref="A89:E89"/>
    <mergeCell ref="A78:E78"/>
    <mergeCell ref="A75:E75"/>
    <mergeCell ref="A73:E73"/>
    <mergeCell ref="A69:E69"/>
    <mergeCell ref="A59:E59"/>
    <mergeCell ref="A41:E41"/>
    <mergeCell ref="A109:E109"/>
    <mergeCell ref="A143:E143"/>
    <mergeCell ref="A108:E108"/>
    <mergeCell ref="A8:E8"/>
    <mergeCell ref="A31:E31"/>
    <mergeCell ref="A179:C179"/>
    <mergeCell ref="B200:C200"/>
    <mergeCell ref="D200:E200"/>
    <mergeCell ref="F200:K200"/>
    <mergeCell ref="B192:C192"/>
    <mergeCell ref="D192:E192"/>
    <mergeCell ref="F192:K192"/>
    <mergeCell ref="B193:C193"/>
    <mergeCell ref="D193:E193"/>
    <mergeCell ref="F193:K193"/>
    <mergeCell ref="B194:C194"/>
    <mergeCell ref="D194:E194"/>
    <mergeCell ref="F194:K194"/>
    <mergeCell ref="B195:C195"/>
    <mergeCell ref="D195:E195"/>
    <mergeCell ref="B201:C201"/>
    <mergeCell ref="D201:E201"/>
    <mergeCell ref="F201:K201"/>
    <mergeCell ref="B196:C196"/>
    <mergeCell ref="D196:E196"/>
    <mergeCell ref="F196:K196"/>
    <mergeCell ref="B197:C197"/>
    <mergeCell ref="D197:E197"/>
    <mergeCell ref="F197:K197"/>
    <mergeCell ref="B198:C198"/>
    <mergeCell ref="D198:E198"/>
    <mergeCell ref="F198:K198"/>
    <mergeCell ref="B199:C199"/>
    <mergeCell ref="D199:E199"/>
    <mergeCell ref="F199:K199"/>
    <mergeCell ref="B202:C202"/>
    <mergeCell ref="D202:E202"/>
    <mergeCell ref="F202:K202"/>
    <mergeCell ref="B203:C203"/>
    <mergeCell ref="D203:E203"/>
    <mergeCell ref="F203:K203"/>
    <mergeCell ref="F195:K195"/>
    <mergeCell ref="B191:C191"/>
    <mergeCell ref="D191:E191"/>
    <mergeCell ref="F191:K191"/>
    <mergeCell ref="B188:C188"/>
    <mergeCell ref="D188:E188"/>
    <mergeCell ref="F188:K188"/>
    <mergeCell ref="B189:C189"/>
    <mergeCell ref="D189:E189"/>
    <mergeCell ref="F189:K189"/>
    <mergeCell ref="A184:D184"/>
    <mergeCell ref="A185:D185"/>
    <mergeCell ref="E185:J185"/>
    <mergeCell ref="B190:C190"/>
    <mergeCell ref="D190:E190"/>
    <mergeCell ref="F190:K190"/>
    <mergeCell ref="B186:C186"/>
    <mergeCell ref="D186:E186"/>
    <mergeCell ref="F186:K186"/>
    <mergeCell ref="B187:C187"/>
    <mergeCell ref="D187:E187"/>
    <mergeCell ref="F187:K187"/>
    <mergeCell ref="A5:A7"/>
    <mergeCell ref="B5:B7"/>
    <mergeCell ref="C5:C7"/>
    <mergeCell ref="D5:D7"/>
    <mergeCell ref="I5:K6"/>
    <mergeCell ref="E5:E7"/>
    <mergeCell ref="F5:H6"/>
    <mergeCell ref="A2:K2"/>
    <mergeCell ref="A3:K3"/>
    <mergeCell ref="F4:G4"/>
    <mergeCell ref="H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6"/>
  <sheetViews>
    <sheetView tabSelected="1" zoomScale="55" zoomScaleNormal="55" workbookViewId="0">
      <selection activeCell="M99" sqref="M99"/>
    </sheetView>
  </sheetViews>
  <sheetFormatPr defaultRowHeight="15.75" outlineLevelRow="3" x14ac:dyDescent="0.25"/>
  <cols>
    <col min="1" max="1" width="11.28515625" style="1" customWidth="1"/>
    <col min="2" max="2" width="62.570312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26.25" customHeight="1" x14ac:dyDescent="0.25">
      <c r="A1" s="15" t="s">
        <v>0</v>
      </c>
      <c r="B1" s="16"/>
      <c r="C1" s="17"/>
      <c r="D1" s="18"/>
      <c r="E1" s="18"/>
      <c r="F1" s="19"/>
      <c r="G1" s="19"/>
      <c r="H1" s="19"/>
      <c r="I1" s="19"/>
      <c r="J1" s="19"/>
      <c r="K1" s="20"/>
    </row>
    <row r="2" spans="1:1024" ht="70.5" customHeight="1" x14ac:dyDescent="0.25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024" ht="37.5" customHeight="1" thickBot="1" x14ac:dyDescent="0.3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024" ht="36.950000000000003" customHeight="1" x14ac:dyDescent="0.25">
      <c r="A4" s="47"/>
      <c r="B4" s="47"/>
      <c r="C4" s="47"/>
      <c r="D4" s="47"/>
      <c r="E4" s="47"/>
      <c r="F4" s="61" t="s">
        <v>2</v>
      </c>
      <c r="G4" s="61"/>
      <c r="H4" s="62" t="s">
        <v>3</v>
      </c>
      <c r="I4" s="62"/>
      <c r="J4" s="62"/>
      <c r="K4" s="62"/>
    </row>
    <row r="5" spans="1:1024" ht="32.25" customHeight="1" x14ac:dyDescent="0.25">
      <c r="A5" s="63" t="s">
        <v>4</v>
      </c>
      <c r="B5" s="64" t="s">
        <v>5</v>
      </c>
      <c r="C5" s="64" t="s">
        <v>6</v>
      </c>
      <c r="D5" s="64" t="s">
        <v>7</v>
      </c>
      <c r="E5" s="67" t="s">
        <v>8</v>
      </c>
      <c r="F5" s="68" t="s">
        <v>49</v>
      </c>
      <c r="G5" s="65"/>
      <c r="H5" s="65"/>
      <c r="I5" s="65" t="s">
        <v>50</v>
      </c>
      <c r="J5" s="65"/>
      <c r="K5" s="66"/>
    </row>
    <row r="6" spans="1:1024" ht="15.75" customHeight="1" x14ac:dyDescent="0.25">
      <c r="A6" s="63"/>
      <c r="B6" s="64"/>
      <c r="C6" s="64"/>
      <c r="D6" s="64"/>
      <c r="E6" s="67"/>
      <c r="F6" s="68"/>
      <c r="G6" s="65"/>
      <c r="H6" s="65"/>
      <c r="I6" s="65"/>
      <c r="J6" s="65"/>
      <c r="K6" s="66"/>
    </row>
    <row r="7" spans="1:1024" ht="36" customHeight="1" x14ac:dyDescent="0.25">
      <c r="A7" s="63"/>
      <c r="B7" s="64"/>
      <c r="C7" s="64"/>
      <c r="D7" s="64"/>
      <c r="E7" s="67"/>
      <c r="F7" s="35" t="s">
        <v>9</v>
      </c>
      <c r="G7" s="27" t="s">
        <v>10</v>
      </c>
      <c r="H7" s="27" t="s">
        <v>11</v>
      </c>
      <c r="I7" s="27" t="s">
        <v>9</v>
      </c>
      <c r="J7" s="27" t="s">
        <v>10</v>
      </c>
      <c r="K7" s="40" t="s">
        <v>11</v>
      </c>
    </row>
    <row r="8" spans="1:1024" s="6" customFormat="1" ht="26.25" customHeight="1" x14ac:dyDescent="0.25">
      <c r="A8" s="82" t="s">
        <v>56</v>
      </c>
      <c r="B8" s="83"/>
      <c r="C8" s="83"/>
      <c r="D8" s="83"/>
      <c r="E8" s="84"/>
      <c r="F8" s="24"/>
      <c r="G8" s="21"/>
      <c r="H8" s="22"/>
      <c r="I8" s="25">
        <f>SUM(I9:I24)</f>
        <v>0</v>
      </c>
      <c r="J8" s="25">
        <f>SUM(J9:J24)</f>
        <v>0</v>
      </c>
      <c r="K8" s="25">
        <f>SUM(K9:K24)</f>
        <v>0</v>
      </c>
      <c r="AMJ8"/>
    </row>
    <row r="9" spans="1:1024" s="6" customFormat="1" ht="56.25" x14ac:dyDescent="0.25">
      <c r="A9" s="48"/>
      <c r="B9" s="85" t="s">
        <v>212</v>
      </c>
      <c r="C9" s="49"/>
      <c r="D9" s="56" t="s">
        <v>52</v>
      </c>
      <c r="E9" s="56">
        <v>171.78</v>
      </c>
      <c r="F9" s="50"/>
      <c r="G9" s="51"/>
      <c r="H9" s="52">
        <f>F9+G9</f>
        <v>0</v>
      </c>
      <c r="I9" s="52">
        <f>E9*F9</f>
        <v>0</v>
      </c>
      <c r="J9" s="52">
        <f>E9*G9</f>
        <v>0</v>
      </c>
      <c r="K9" s="53">
        <f>I9+J9</f>
        <v>0</v>
      </c>
      <c r="AMJ9"/>
    </row>
    <row r="10" spans="1:1024" s="6" customFormat="1" ht="66" customHeight="1" x14ac:dyDescent="0.25">
      <c r="A10" s="48"/>
      <c r="B10" s="85" t="s">
        <v>58</v>
      </c>
      <c r="C10" s="49"/>
      <c r="D10" s="56" t="s">
        <v>52</v>
      </c>
      <c r="E10" s="56">
        <v>173.52</v>
      </c>
      <c r="F10" s="50"/>
      <c r="G10" s="51"/>
      <c r="H10" s="52">
        <f t="shared" ref="H10:H13" si="0">F10+G10</f>
        <v>0</v>
      </c>
      <c r="I10" s="52">
        <f t="shared" ref="I10:I13" si="1">E10*F10</f>
        <v>0</v>
      </c>
      <c r="J10" s="52">
        <f t="shared" ref="J10:J13" si="2">E10*G10</f>
        <v>0</v>
      </c>
      <c r="K10" s="53">
        <f t="shared" ref="K10:K13" si="3">I10+J10</f>
        <v>0</v>
      </c>
      <c r="AMJ10"/>
    </row>
    <row r="11" spans="1:1024" s="6" customFormat="1" ht="69" customHeight="1" x14ac:dyDescent="0.25">
      <c r="A11" s="48"/>
      <c r="B11" s="85" t="s">
        <v>58</v>
      </c>
      <c r="C11" s="49"/>
      <c r="D11" s="56" t="s">
        <v>52</v>
      </c>
      <c r="E11" s="56">
        <v>95.7</v>
      </c>
      <c r="F11" s="50"/>
      <c r="G11" s="51"/>
      <c r="H11" s="52">
        <f t="shared" si="0"/>
        <v>0</v>
      </c>
      <c r="I11" s="52">
        <f t="shared" si="1"/>
        <v>0</v>
      </c>
      <c r="J11" s="52">
        <f t="shared" si="2"/>
        <v>0</v>
      </c>
      <c r="K11" s="53">
        <f t="shared" si="3"/>
        <v>0</v>
      </c>
      <c r="AMJ11"/>
    </row>
    <row r="12" spans="1:1024" s="6" customFormat="1" ht="56.25" x14ac:dyDescent="0.25">
      <c r="A12" s="48"/>
      <c r="B12" s="85" t="s">
        <v>59</v>
      </c>
      <c r="C12" s="49"/>
      <c r="D12" s="56" t="s">
        <v>52</v>
      </c>
      <c r="E12" s="56">
        <v>26.51</v>
      </c>
      <c r="F12" s="50"/>
      <c r="G12" s="51"/>
      <c r="H12" s="52">
        <f t="shared" si="0"/>
        <v>0</v>
      </c>
      <c r="I12" s="52">
        <f t="shared" si="1"/>
        <v>0</v>
      </c>
      <c r="J12" s="52">
        <f t="shared" si="2"/>
        <v>0</v>
      </c>
      <c r="K12" s="53">
        <f t="shared" si="3"/>
        <v>0</v>
      </c>
      <c r="AMJ12"/>
    </row>
    <row r="13" spans="1:1024" s="6" customFormat="1" ht="51.75" customHeight="1" x14ac:dyDescent="0.25">
      <c r="A13" s="48"/>
      <c r="B13" s="85" t="s">
        <v>60</v>
      </c>
      <c r="C13" s="49"/>
      <c r="D13" s="56" t="s">
        <v>52</v>
      </c>
      <c r="E13" s="56">
        <v>26.51</v>
      </c>
      <c r="F13" s="50"/>
      <c r="G13" s="51"/>
      <c r="H13" s="52">
        <f t="shared" si="0"/>
        <v>0</v>
      </c>
      <c r="I13" s="52">
        <f t="shared" si="1"/>
        <v>0</v>
      </c>
      <c r="J13" s="52">
        <f t="shared" si="2"/>
        <v>0</v>
      </c>
      <c r="K13" s="53">
        <f t="shared" si="3"/>
        <v>0</v>
      </c>
      <c r="AMJ13"/>
    </row>
    <row r="14" spans="1:1024" s="6" customFormat="1" ht="31.5" customHeight="1" x14ac:dyDescent="0.25">
      <c r="A14" s="90" t="s">
        <v>66</v>
      </c>
      <c r="B14" s="91"/>
      <c r="C14" s="91"/>
      <c r="D14" s="91"/>
      <c r="E14" s="91"/>
      <c r="F14" s="88"/>
      <c r="G14" s="88"/>
      <c r="H14" s="88"/>
      <c r="I14" s="88"/>
      <c r="J14" s="88"/>
      <c r="K14" s="89"/>
      <c r="AMJ14"/>
    </row>
    <row r="15" spans="1:1024" s="6" customFormat="1" ht="37.5" x14ac:dyDescent="0.25">
      <c r="A15" s="48"/>
      <c r="B15" s="85" t="s">
        <v>67</v>
      </c>
      <c r="C15" s="49"/>
      <c r="D15" s="56" t="s">
        <v>52</v>
      </c>
      <c r="E15" s="56">
        <v>39.700000000000003</v>
      </c>
      <c r="F15" s="50"/>
      <c r="G15" s="51"/>
      <c r="H15" s="52">
        <f>F15+G15</f>
        <v>0</v>
      </c>
      <c r="I15" s="52">
        <f t="shared" ref="I15:I16" si="4">E15*F15</f>
        <v>0</v>
      </c>
      <c r="J15" s="52">
        <f t="shared" ref="J15:J16" si="5">E15*G15</f>
        <v>0</v>
      </c>
      <c r="K15" s="53">
        <f t="shared" ref="K15:K16" si="6">I15+J15</f>
        <v>0</v>
      </c>
      <c r="AMJ15"/>
    </row>
    <row r="16" spans="1:1024" s="6" customFormat="1" ht="56.25" x14ac:dyDescent="0.25">
      <c r="A16" s="48"/>
      <c r="B16" s="85" t="s">
        <v>68</v>
      </c>
      <c r="C16" s="49"/>
      <c r="D16" s="56" t="s">
        <v>52</v>
      </c>
      <c r="E16" s="56">
        <v>43.67</v>
      </c>
      <c r="F16" s="50"/>
      <c r="G16" s="51"/>
      <c r="H16" s="52">
        <f t="shared" ref="H16" si="7">F16+G16</f>
        <v>0</v>
      </c>
      <c r="I16" s="52">
        <f t="shared" si="4"/>
        <v>0</v>
      </c>
      <c r="J16" s="52">
        <f t="shared" si="5"/>
        <v>0</v>
      </c>
      <c r="K16" s="53">
        <f t="shared" si="6"/>
        <v>0</v>
      </c>
      <c r="AMJ16"/>
    </row>
    <row r="17" spans="1:1024" s="6" customFormat="1" ht="28.5" customHeight="1" x14ac:dyDescent="0.25">
      <c r="A17" s="90" t="s">
        <v>69</v>
      </c>
      <c r="B17" s="91"/>
      <c r="C17" s="91"/>
      <c r="D17" s="91"/>
      <c r="E17" s="91"/>
      <c r="F17" s="88"/>
      <c r="G17" s="88"/>
      <c r="H17" s="88"/>
      <c r="I17" s="88"/>
      <c r="J17" s="88"/>
      <c r="K17" s="89"/>
      <c r="AMJ17"/>
    </row>
    <row r="18" spans="1:1024" s="6" customFormat="1" ht="68.25" customHeight="1" x14ac:dyDescent="0.25">
      <c r="A18" s="48"/>
      <c r="B18" s="85" t="s">
        <v>70</v>
      </c>
      <c r="C18" s="85"/>
      <c r="D18" s="56" t="s">
        <v>52</v>
      </c>
      <c r="E18" s="56">
        <v>81.900000000000006</v>
      </c>
      <c r="F18" s="50"/>
      <c r="G18" s="51"/>
      <c r="H18" s="52">
        <f t="shared" ref="H18:H19" si="8">F18+G18</f>
        <v>0</v>
      </c>
      <c r="I18" s="52">
        <f t="shared" ref="I18:I19" si="9">E18*F18</f>
        <v>0</v>
      </c>
      <c r="J18" s="52">
        <f t="shared" ref="J18:J19" si="10">E18*G18</f>
        <v>0</v>
      </c>
      <c r="K18" s="53">
        <f t="shared" ref="K18:K19" si="11">I18+J18</f>
        <v>0</v>
      </c>
      <c r="AMJ18"/>
    </row>
    <row r="19" spans="1:1024" s="6" customFormat="1" ht="60" customHeight="1" x14ac:dyDescent="0.25">
      <c r="A19" s="48"/>
      <c r="B19" s="85" t="s">
        <v>68</v>
      </c>
      <c r="C19" s="85"/>
      <c r="D19" s="56" t="s">
        <v>52</v>
      </c>
      <c r="E19" s="56">
        <v>81.900000000000006</v>
      </c>
      <c r="F19" s="50"/>
      <c r="G19" s="51"/>
      <c r="H19" s="52">
        <f t="shared" si="8"/>
        <v>0</v>
      </c>
      <c r="I19" s="52">
        <f t="shared" si="9"/>
        <v>0</v>
      </c>
      <c r="J19" s="52">
        <f t="shared" si="10"/>
        <v>0</v>
      </c>
      <c r="K19" s="53">
        <f t="shared" si="11"/>
        <v>0</v>
      </c>
      <c r="AMJ19"/>
    </row>
    <row r="20" spans="1:1024" s="6" customFormat="1" ht="33" customHeight="1" x14ac:dyDescent="0.25">
      <c r="A20" s="90" t="s">
        <v>72</v>
      </c>
      <c r="B20" s="91"/>
      <c r="C20" s="91"/>
      <c r="D20" s="91"/>
      <c r="E20" s="91"/>
      <c r="F20" s="88"/>
      <c r="G20" s="88"/>
      <c r="H20" s="88"/>
      <c r="I20" s="88"/>
      <c r="J20" s="88"/>
      <c r="K20" s="89"/>
      <c r="AMJ20"/>
    </row>
    <row r="21" spans="1:1024" s="6" customFormat="1" ht="56.25" x14ac:dyDescent="0.25">
      <c r="A21" s="48"/>
      <c r="B21" s="85" t="s">
        <v>74</v>
      </c>
      <c r="C21" s="49"/>
      <c r="D21" s="56" t="s">
        <v>52</v>
      </c>
      <c r="E21" s="56">
        <v>62.1</v>
      </c>
      <c r="F21" s="50"/>
      <c r="G21" s="51"/>
      <c r="H21" s="52">
        <f t="shared" ref="H21:H24" si="12">F21+G21</f>
        <v>0</v>
      </c>
      <c r="I21" s="52">
        <f t="shared" ref="I21:I24" si="13">E21*F21</f>
        <v>0</v>
      </c>
      <c r="J21" s="52">
        <f t="shared" ref="J21:J24" si="14">E21*G21</f>
        <v>0</v>
      </c>
      <c r="K21" s="53">
        <f t="shared" ref="K21:K24" si="15">I21+J21</f>
        <v>0</v>
      </c>
      <c r="AMJ21"/>
    </row>
    <row r="22" spans="1:1024" s="6" customFormat="1" ht="56.25" x14ac:dyDescent="0.25">
      <c r="A22" s="48"/>
      <c r="B22" s="85" t="s">
        <v>75</v>
      </c>
      <c r="C22" s="49"/>
      <c r="D22" s="56" t="s">
        <v>52</v>
      </c>
      <c r="E22" s="56">
        <v>62.1</v>
      </c>
      <c r="F22" s="50"/>
      <c r="G22" s="51"/>
      <c r="H22" s="52">
        <f t="shared" si="12"/>
        <v>0</v>
      </c>
      <c r="I22" s="52">
        <f t="shared" si="13"/>
        <v>0</v>
      </c>
      <c r="J22" s="52">
        <f t="shared" si="14"/>
        <v>0</v>
      </c>
      <c r="K22" s="53">
        <f t="shared" si="15"/>
        <v>0</v>
      </c>
      <c r="AMJ22"/>
    </row>
    <row r="23" spans="1:1024" s="6" customFormat="1" ht="37.5" x14ac:dyDescent="0.25">
      <c r="A23" s="48"/>
      <c r="B23" s="85" t="s">
        <v>76</v>
      </c>
      <c r="C23" s="49"/>
      <c r="D23" s="56" t="s">
        <v>52</v>
      </c>
      <c r="E23" s="56">
        <v>62.1</v>
      </c>
      <c r="F23" s="50"/>
      <c r="G23" s="51"/>
      <c r="H23" s="52">
        <f t="shared" si="12"/>
        <v>0</v>
      </c>
      <c r="I23" s="52">
        <f t="shared" si="13"/>
        <v>0</v>
      </c>
      <c r="J23" s="52">
        <f t="shared" si="14"/>
        <v>0</v>
      </c>
      <c r="K23" s="53">
        <f t="shared" si="15"/>
        <v>0</v>
      </c>
      <c r="AMJ23"/>
    </row>
    <row r="24" spans="1:1024" s="6" customFormat="1" ht="56.25" x14ac:dyDescent="0.25">
      <c r="A24" s="48"/>
      <c r="B24" s="85" t="s">
        <v>213</v>
      </c>
      <c r="C24" s="49"/>
      <c r="D24" s="56" t="s">
        <v>73</v>
      </c>
      <c r="E24" s="56">
        <v>44.905000000000001</v>
      </c>
      <c r="F24" s="50"/>
      <c r="G24" s="51"/>
      <c r="H24" s="52">
        <f t="shared" si="12"/>
        <v>0</v>
      </c>
      <c r="I24" s="52">
        <f t="shared" si="13"/>
        <v>0</v>
      </c>
      <c r="J24" s="52">
        <f t="shared" si="14"/>
        <v>0</v>
      </c>
      <c r="K24" s="53">
        <f t="shared" si="15"/>
        <v>0</v>
      </c>
      <c r="AMJ24"/>
    </row>
    <row r="25" spans="1:1024" s="6" customFormat="1" ht="38.25" customHeight="1" x14ac:dyDescent="0.25">
      <c r="A25" s="82" t="s">
        <v>144</v>
      </c>
      <c r="B25" s="83"/>
      <c r="C25" s="83"/>
      <c r="D25" s="83"/>
      <c r="E25" s="84"/>
      <c r="F25" s="24"/>
      <c r="G25" s="21"/>
      <c r="H25" s="22"/>
      <c r="I25" s="25">
        <f>SUM(I26:I46)</f>
        <v>0</v>
      </c>
      <c r="J25" s="25">
        <f>SUM(J26:J46)</f>
        <v>0</v>
      </c>
      <c r="K25" s="25">
        <f>SUM(K26:K46)</f>
        <v>0</v>
      </c>
      <c r="AMJ25"/>
    </row>
    <row r="26" spans="1:1024" s="6" customFormat="1" ht="56.25" x14ac:dyDescent="0.25">
      <c r="A26" s="48"/>
      <c r="B26" s="85" t="s">
        <v>214</v>
      </c>
      <c r="C26" s="49"/>
      <c r="D26" s="56" t="s">
        <v>52</v>
      </c>
      <c r="E26" s="56">
        <v>1.5E-3</v>
      </c>
      <c r="F26" s="50"/>
      <c r="G26" s="51"/>
      <c r="H26" s="52">
        <f t="shared" ref="H26:H29" si="16">F26+G26</f>
        <v>0</v>
      </c>
      <c r="I26" s="52">
        <f t="shared" ref="I26:I29" si="17">E26*F26</f>
        <v>0</v>
      </c>
      <c r="J26" s="52">
        <f t="shared" ref="J26:J29" si="18">E26*G26</f>
        <v>0</v>
      </c>
      <c r="K26" s="53">
        <f t="shared" ref="K26:K29" si="19">I26+J26</f>
        <v>0</v>
      </c>
      <c r="AMJ26"/>
    </row>
    <row r="27" spans="1:1024" s="6" customFormat="1" ht="40.5" customHeight="1" x14ac:dyDescent="0.25">
      <c r="A27" s="48"/>
      <c r="B27" s="85" t="s">
        <v>80</v>
      </c>
      <c r="C27" s="49"/>
      <c r="D27" s="56" t="s">
        <v>52</v>
      </c>
      <c r="E27" s="56">
        <v>2.4500000000000001E-2</v>
      </c>
      <c r="F27" s="50"/>
      <c r="G27" s="51"/>
      <c r="H27" s="52">
        <f t="shared" si="16"/>
        <v>0</v>
      </c>
      <c r="I27" s="52">
        <f t="shared" si="17"/>
        <v>0</v>
      </c>
      <c r="J27" s="52">
        <f t="shared" si="18"/>
        <v>0</v>
      </c>
      <c r="K27" s="53">
        <f t="shared" si="19"/>
        <v>0</v>
      </c>
      <c r="AMJ27"/>
    </row>
    <row r="28" spans="1:1024" s="6" customFormat="1" ht="32.25" customHeight="1" x14ac:dyDescent="0.25">
      <c r="A28" s="48"/>
      <c r="B28" s="85" t="s">
        <v>215</v>
      </c>
      <c r="C28" s="49"/>
      <c r="D28" s="56" t="s">
        <v>52</v>
      </c>
      <c r="E28" s="56">
        <v>2.2000000000000001E-3</v>
      </c>
      <c r="F28" s="50"/>
      <c r="G28" s="51"/>
      <c r="H28" s="52">
        <f t="shared" si="16"/>
        <v>0</v>
      </c>
      <c r="I28" s="52">
        <f t="shared" si="17"/>
        <v>0</v>
      </c>
      <c r="J28" s="52">
        <f t="shared" si="18"/>
        <v>0</v>
      </c>
      <c r="K28" s="53">
        <f t="shared" si="19"/>
        <v>0</v>
      </c>
      <c r="AMJ28"/>
    </row>
    <row r="29" spans="1:1024" s="6" customFormat="1" ht="56.25" x14ac:dyDescent="0.25">
      <c r="A29" s="48"/>
      <c r="B29" s="85" t="s">
        <v>82</v>
      </c>
      <c r="C29" s="49"/>
      <c r="D29" s="56" t="s">
        <v>12</v>
      </c>
      <c r="E29" s="56">
        <v>30</v>
      </c>
      <c r="F29" s="50"/>
      <c r="G29" s="51"/>
      <c r="H29" s="52">
        <f t="shared" si="16"/>
        <v>0</v>
      </c>
      <c r="I29" s="52">
        <f t="shared" si="17"/>
        <v>0</v>
      </c>
      <c r="J29" s="52">
        <f t="shared" si="18"/>
        <v>0</v>
      </c>
      <c r="K29" s="53">
        <f t="shared" si="19"/>
        <v>0</v>
      </c>
      <c r="AMJ29"/>
    </row>
    <row r="30" spans="1:1024" s="6" customFormat="1" ht="33.75" customHeight="1" x14ac:dyDescent="0.25">
      <c r="A30" s="90" t="s">
        <v>216</v>
      </c>
      <c r="B30" s="91"/>
      <c r="C30" s="91"/>
      <c r="D30" s="91"/>
      <c r="E30" s="91"/>
      <c r="F30" s="88"/>
      <c r="G30" s="88"/>
      <c r="H30" s="88"/>
      <c r="I30" s="88"/>
      <c r="J30" s="88"/>
      <c r="K30" s="89"/>
      <c r="AMJ30"/>
    </row>
    <row r="31" spans="1:1024" s="6" customFormat="1" ht="56.25" x14ac:dyDescent="0.25">
      <c r="A31" s="48"/>
      <c r="B31" s="85" t="s">
        <v>84</v>
      </c>
      <c r="C31" s="49"/>
      <c r="D31" s="56" t="s">
        <v>52</v>
      </c>
      <c r="E31" s="56">
        <v>54</v>
      </c>
      <c r="F31" s="50"/>
      <c r="G31" s="51"/>
      <c r="H31" s="52">
        <f t="shared" ref="H31:H48" si="20">F31+G31</f>
        <v>0</v>
      </c>
      <c r="I31" s="52">
        <f t="shared" ref="I31:I48" si="21">E31*F31</f>
        <v>0</v>
      </c>
      <c r="J31" s="52">
        <f t="shared" ref="J31:J48" si="22">E31*G31</f>
        <v>0</v>
      </c>
      <c r="K31" s="53">
        <f t="shared" ref="K31:K48" si="23">I31+J31</f>
        <v>0</v>
      </c>
      <c r="AMJ31"/>
    </row>
    <row r="32" spans="1:1024" s="6" customFormat="1" ht="37.5" x14ac:dyDescent="0.25">
      <c r="A32" s="48"/>
      <c r="B32" s="85" t="s">
        <v>85</v>
      </c>
      <c r="C32" s="49"/>
      <c r="D32" s="56" t="s">
        <v>52</v>
      </c>
      <c r="E32" s="56">
        <v>1.242</v>
      </c>
      <c r="F32" s="50"/>
      <c r="G32" s="51"/>
      <c r="H32" s="52">
        <f t="shared" si="20"/>
        <v>0</v>
      </c>
      <c r="I32" s="52">
        <f t="shared" si="21"/>
        <v>0</v>
      </c>
      <c r="J32" s="52">
        <f t="shared" si="22"/>
        <v>0</v>
      </c>
      <c r="K32" s="53">
        <f t="shared" si="23"/>
        <v>0</v>
      </c>
      <c r="AMJ32"/>
    </row>
    <row r="33" spans="1:1024" s="6" customFormat="1" ht="66" customHeight="1" x14ac:dyDescent="0.25">
      <c r="A33" s="48"/>
      <c r="B33" s="85" t="s">
        <v>217</v>
      </c>
      <c r="C33" s="49"/>
      <c r="D33" s="56" t="s">
        <v>52</v>
      </c>
      <c r="E33" s="56">
        <v>30.24</v>
      </c>
      <c r="F33" s="50"/>
      <c r="G33" s="51"/>
      <c r="H33" s="52">
        <f t="shared" si="20"/>
        <v>0</v>
      </c>
      <c r="I33" s="52">
        <f t="shared" si="21"/>
        <v>0</v>
      </c>
      <c r="J33" s="52">
        <f t="shared" si="22"/>
        <v>0</v>
      </c>
      <c r="K33" s="53">
        <f t="shared" si="23"/>
        <v>0</v>
      </c>
      <c r="AMJ33"/>
    </row>
    <row r="34" spans="1:1024" s="6" customFormat="1" ht="48" customHeight="1" x14ac:dyDescent="0.25">
      <c r="A34" s="48"/>
      <c r="B34" s="85" t="s">
        <v>87</v>
      </c>
      <c r="C34" s="49"/>
      <c r="D34" s="56" t="s">
        <v>52</v>
      </c>
      <c r="E34" s="56">
        <v>23.76</v>
      </c>
      <c r="F34" s="50"/>
      <c r="G34" s="51"/>
      <c r="H34" s="52">
        <f t="shared" si="20"/>
        <v>0</v>
      </c>
      <c r="I34" s="52">
        <f t="shared" si="21"/>
        <v>0</v>
      </c>
      <c r="J34" s="52">
        <f t="shared" si="22"/>
        <v>0</v>
      </c>
      <c r="K34" s="53">
        <f t="shared" si="23"/>
        <v>0</v>
      </c>
      <c r="AMJ34"/>
    </row>
    <row r="35" spans="1:1024" s="6" customFormat="1" ht="33.75" customHeight="1" x14ac:dyDescent="0.25">
      <c r="A35" s="90" t="s">
        <v>218</v>
      </c>
      <c r="B35" s="91"/>
      <c r="C35" s="91"/>
      <c r="D35" s="91"/>
      <c r="E35" s="91"/>
      <c r="F35" s="88"/>
      <c r="G35" s="88"/>
      <c r="H35" s="88"/>
      <c r="I35" s="88"/>
      <c r="J35" s="88"/>
      <c r="K35" s="89"/>
      <c r="AMJ35"/>
    </row>
    <row r="36" spans="1:1024" s="6" customFormat="1" ht="56.25" x14ac:dyDescent="0.25">
      <c r="A36" s="48"/>
      <c r="B36" s="85" t="s">
        <v>102</v>
      </c>
      <c r="C36" s="49"/>
      <c r="D36" s="56" t="s">
        <v>53</v>
      </c>
      <c r="E36" s="56">
        <v>2.1749999999999998</v>
      </c>
      <c r="F36" s="50"/>
      <c r="G36" s="51"/>
      <c r="H36" s="52">
        <f t="shared" ref="H36:H37" si="24">F36+G36</f>
        <v>0</v>
      </c>
      <c r="I36" s="52">
        <f t="shared" ref="I36:I37" si="25">E36*F36</f>
        <v>0</v>
      </c>
      <c r="J36" s="52">
        <f t="shared" ref="J36:J37" si="26">E36*G36</f>
        <v>0</v>
      </c>
      <c r="K36" s="53">
        <f t="shared" ref="K36:K37" si="27">I36+J36</f>
        <v>0</v>
      </c>
      <c r="AMJ36"/>
    </row>
    <row r="37" spans="1:1024" s="6" customFormat="1" ht="56.25" x14ac:dyDescent="0.25">
      <c r="A37" s="48"/>
      <c r="B37" s="85" t="s">
        <v>219</v>
      </c>
      <c r="C37" s="49"/>
      <c r="D37" s="56" t="s">
        <v>12</v>
      </c>
      <c r="E37" s="56">
        <v>4</v>
      </c>
      <c r="F37" s="50"/>
      <c r="G37" s="51"/>
      <c r="H37" s="52">
        <f t="shared" si="24"/>
        <v>0</v>
      </c>
      <c r="I37" s="52">
        <f t="shared" si="25"/>
        <v>0</v>
      </c>
      <c r="J37" s="52">
        <f t="shared" si="26"/>
        <v>0</v>
      </c>
      <c r="K37" s="53">
        <f t="shared" si="27"/>
        <v>0</v>
      </c>
      <c r="AMJ37"/>
    </row>
    <row r="38" spans="1:1024" s="6" customFormat="1" ht="37.5" x14ac:dyDescent="0.25">
      <c r="A38" s="48"/>
      <c r="B38" s="85" t="s">
        <v>130</v>
      </c>
      <c r="C38" s="49"/>
      <c r="D38" s="56" t="s">
        <v>12</v>
      </c>
      <c r="E38" s="56">
        <v>4</v>
      </c>
      <c r="F38" s="50"/>
      <c r="G38" s="51"/>
      <c r="H38" s="52">
        <f t="shared" si="20"/>
        <v>0</v>
      </c>
      <c r="I38" s="52">
        <f t="shared" si="21"/>
        <v>0</v>
      </c>
      <c r="J38" s="52">
        <f t="shared" si="22"/>
        <v>0</v>
      </c>
      <c r="K38" s="53">
        <f t="shared" si="23"/>
        <v>0</v>
      </c>
      <c r="AMJ38"/>
    </row>
    <row r="39" spans="1:1024" s="6" customFormat="1" ht="33.75" customHeight="1" x14ac:dyDescent="0.25">
      <c r="A39" s="90" t="s">
        <v>131</v>
      </c>
      <c r="B39" s="91"/>
      <c r="C39" s="91"/>
      <c r="D39" s="91"/>
      <c r="E39" s="91"/>
      <c r="F39" s="88"/>
      <c r="G39" s="88"/>
      <c r="H39" s="88"/>
      <c r="I39" s="88"/>
      <c r="J39" s="88"/>
      <c r="K39" s="89"/>
      <c r="AMJ39"/>
    </row>
    <row r="40" spans="1:1024" s="6" customFormat="1" ht="37.5" x14ac:dyDescent="0.25">
      <c r="A40" s="48"/>
      <c r="B40" s="85" t="s">
        <v>220</v>
      </c>
      <c r="C40" s="49"/>
      <c r="D40" s="56" t="s">
        <v>13</v>
      </c>
      <c r="E40" s="56">
        <v>2</v>
      </c>
      <c r="F40" s="50"/>
      <c r="G40" s="51"/>
      <c r="H40" s="52">
        <f t="shared" si="20"/>
        <v>0</v>
      </c>
      <c r="I40" s="52">
        <f t="shared" si="21"/>
        <v>0</v>
      </c>
      <c r="J40" s="52">
        <f t="shared" si="22"/>
        <v>0</v>
      </c>
      <c r="K40" s="53">
        <f t="shared" si="23"/>
        <v>0</v>
      </c>
      <c r="AMJ40"/>
    </row>
    <row r="41" spans="1:1024" s="6" customFormat="1" ht="75" x14ac:dyDescent="0.25">
      <c r="A41" s="48"/>
      <c r="B41" s="85" t="s">
        <v>221</v>
      </c>
      <c r="C41" s="49"/>
      <c r="D41" s="56" t="s">
        <v>134</v>
      </c>
      <c r="E41" s="56">
        <v>0.09</v>
      </c>
      <c r="F41" s="50"/>
      <c r="G41" s="51"/>
      <c r="H41" s="52">
        <f t="shared" si="20"/>
        <v>0</v>
      </c>
      <c r="I41" s="52">
        <f t="shared" si="21"/>
        <v>0</v>
      </c>
      <c r="J41" s="52">
        <f t="shared" si="22"/>
        <v>0</v>
      </c>
      <c r="K41" s="53">
        <f t="shared" si="23"/>
        <v>0</v>
      </c>
      <c r="AMJ41"/>
    </row>
    <row r="42" spans="1:1024" s="6" customFormat="1" ht="56.25" x14ac:dyDescent="0.25">
      <c r="A42" s="48"/>
      <c r="B42" s="85" t="s">
        <v>139</v>
      </c>
      <c r="C42" s="49"/>
      <c r="D42" s="56" t="s">
        <v>13</v>
      </c>
      <c r="E42" s="56">
        <v>2.008</v>
      </c>
      <c r="F42" s="50"/>
      <c r="G42" s="51"/>
      <c r="H42" s="52">
        <f t="shared" si="20"/>
        <v>0</v>
      </c>
      <c r="I42" s="52">
        <f t="shared" si="21"/>
        <v>0</v>
      </c>
      <c r="J42" s="52">
        <f t="shared" si="22"/>
        <v>0</v>
      </c>
      <c r="K42" s="53">
        <f t="shared" si="23"/>
        <v>0</v>
      </c>
      <c r="AMJ42"/>
    </row>
    <row r="43" spans="1:1024" s="6" customFormat="1" ht="37.5" x14ac:dyDescent="0.25">
      <c r="A43" s="48"/>
      <c r="B43" s="85" t="s">
        <v>222</v>
      </c>
      <c r="C43" s="49"/>
      <c r="D43" s="56" t="s">
        <v>53</v>
      </c>
      <c r="E43" s="56">
        <v>0.3</v>
      </c>
      <c r="F43" s="50"/>
      <c r="G43" s="51"/>
      <c r="H43" s="52">
        <f t="shared" si="20"/>
        <v>0</v>
      </c>
      <c r="I43" s="52">
        <f t="shared" si="21"/>
        <v>0</v>
      </c>
      <c r="J43" s="52">
        <f t="shared" si="22"/>
        <v>0</v>
      </c>
      <c r="K43" s="53">
        <f t="shared" si="23"/>
        <v>0</v>
      </c>
      <c r="AMJ43"/>
    </row>
    <row r="44" spans="1:1024" s="6" customFormat="1" ht="37.5" x14ac:dyDescent="0.25">
      <c r="A44" s="48"/>
      <c r="B44" s="85" t="s">
        <v>223</v>
      </c>
      <c r="C44" s="49"/>
      <c r="D44" s="56" t="s">
        <v>53</v>
      </c>
      <c r="E44" s="56">
        <v>0.3</v>
      </c>
      <c r="F44" s="50"/>
      <c r="G44" s="51"/>
      <c r="H44" s="52">
        <f t="shared" si="20"/>
        <v>0</v>
      </c>
      <c r="I44" s="52">
        <f t="shared" si="21"/>
        <v>0</v>
      </c>
      <c r="J44" s="52">
        <f t="shared" si="22"/>
        <v>0</v>
      </c>
      <c r="K44" s="53">
        <f t="shared" si="23"/>
        <v>0</v>
      </c>
      <c r="AMJ44"/>
    </row>
    <row r="45" spans="1:1024" s="6" customFormat="1" ht="37.5" x14ac:dyDescent="0.25">
      <c r="A45" s="48"/>
      <c r="B45" s="85" t="s">
        <v>142</v>
      </c>
      <c r="C45" s="49"/>
      <c r="D45" s="56" t="s">
        <v>52</v>
      </c>
      <c r="E45" s="56">
        <v>2.5499999999999998E-2</v>
      </c>
      <c r="F45" s="50"/>
      <c r="G45" s="51"/>
      <c r="H45" s="52">
        <f t="shared" si="20"/>
        <v>0</v>
      </c>
      <c r="I45" s="52">
        <f t="shared" si="21"/>
        <v>0</v>
      </c>
      <c r="J45" s="52">
        <f t="shared" si="22"/>
        <v>0</v>
      </c>
      <c r="K45" s="53">
        <f t="shared" si="23"/>
        <v>0</v>
      </c>
      <c r="AMJ45"/>
    </row>
    <row r="46" spans="1:1024" s="6" customFormat="1" ht="37.5" x14ac:dyDescent="0.25">
      <c r="A46" s="48"/>
      <c r="B46" s="85" t="s">
        <v>224</v>
      </c>
      <c r="C46" s="49"/>
      <c r="D46" s="56" t="s">
        <v>12</v>
      </c>
      <c r="E46" s="56">
        <v>10</v>
      </c>
      <c r="F46" s="50"/>
      <c r="G46" s="51"/>
      <c r="H46" s="52">
        <f t="shared" si="20"/>
        <v>0</v>
      </c>
      <c r="I46" s="52">
        <f t="shared" si="21"/>
        <v>0</v>
      </c>
      <c r="J46" s="52">
        <f t="shared" si="22"/>
        <v>0</v>
      </c>
      <c r="K46" s="53">
        <f t="shared" si="23"/>
        <v>0</v>
      </c>
      <c r="AMJ46"/>
    </row>
    <row r="47" spans="1:1024" s="6" customFormat="1" ht="38.25" customHeight="1" x14ac:dyDescent="0.25">
      <c r="A47" s="82" t="s">
        <v>225</v>
      </c>
      <c r="B47" s="83"/>
      <c r="C47" s="83"/>
      <c r="D47" s="83"/>
      <c r="E47" s="84"/>
      <c r="F47" s="24"/>
      <c r="G47" s="21"/>
      <c r="H47" s="22"/>
      <c r="I47" s="25">
        <f>SUM(I48:I80)</f>
        <v>0</v>
      </c>
      <c r="J47" s="25">
        <f>SUM(J48:J80)</f>
        <v>0</v>
      </c>
      <c r="K47" s="25">
        <f t="shared" ref="J47:K47" si="28">SUM(K48:K80)</f>
        <v>0</v>
      </c>
      <c r="AMJ47"/>
    </row>
    <row r="48" spans="1:1024" s="6" customFormat="1" ht="93.75" x14ac:dyDescent="0.25">
      <c r="A48" s="48"/>
      <c r="B48" s="85" t="s">
        <v>226</v>
      </c>
      <c r="C48" s="49"/>
      <c r="D48" s="56" t="s">
        <v>13</v>
      </c>
      <c r="E48" s="56">
        <v>145</v>
      </c>
      <c r="F48" s="50"/>
      <c r="G48" s="51"/>
      <c r="H48" s="52">
        <f t="shared" si="20"/>
        <v>0</v>
      </c>
      <c r="I48" s="52">
        <f t="shared" si="21"/>
        <v>0</v>
      </c>
      <c r="J48" s="52">
        <f t="shared" si="22"/>
        <v>0</v>
      </c>
      <c r="K48" s="53">
        <f t="shared" si="23"/>
        <v>0</v>
      </c>
      <c r="AMJ48"/>
    </row>
    <row r="49" spans="1:1024" s="6" customFormat="1" ht="33.75" customHeight="1" x14ac:dyDescent="0.25">
      <c r="A49" s="48"/>
      <c r="B49" s="85" t="s">
        <v>155</v>
      </c>
      <c r="C49" s="49"/>
      <c r="D49" s="56" t="s">
        <v>12</v>
      </c>
      <c r="E49" s="56">
        <v>23</v>
      </c>
      <c r="F49" s="50"/>
      <c r="G49" s="51"/>
      <c r="H49" s="52">
        <f t="shared" ref="H49:H67" si="29">F49+G49</f>
        <v>0</v>
      </c>
      <c r="I49" s="52">
        <f t="shared" ref="I49:I67" si="30">E49*F49</f>
        <v>0</v>
      </c>
      <c r="J49" s="52">
        <f t="shared" ref="J49:J67" si="31">E49*G49</f>
        <v>0</v>
      </c>
      <c r="K49" s="53">
        <f t="shared" ref="K49:K67" si="32">I49+J49</f>
        <v>0</v>
      </c>
      <c r="AMJ49"/>
    </row>
    <row r="50" spans="1:1024" s="6" customFormat="1" ht="56.25" x14ac:dyDescent="0.25">
      <c r="A50" s="48"/>
      <c r="B50" s="85" t="s">
        <v>228</v>
      </c>
      <c r="C50" s="49"/>
      <c r="D50" s="56" t="s">
        <v>227</v>
      </c>
      <c r="E50" s="56">
        <v>23</v>
      </c>
      <c r="F50" s="50"/>
      <c r="G50" s="51"/>
      <c r="H50" s="52">
        <f t="shared" si="29"/>
        <v>0</v>
      </c>
      <c r="I50" s="52">
        <f t="shared" si="30"/>
        <v>0</v>
      </c>
      <c r="J50" s="52">
        <f t="shared" si="31"/>
        <v>0</v>
      </c>
      <c r="K50" s="53">
        <f t="shared" si="32"/>
        <v>0</v>
      </c>
      <c r="AMJ50"/>
    </row>
    <row r="51" spans="1:1024" s="6" customFormat="1" ht="93.75" x14ac:dyDescent="0.25">
      <c r="A51" s="48"/>
      <c r="B51" s="85" t="s">
        <v>229</v>
      </c>
      <c r="C51" s="49"/>
      <c r="D51" s="56" t="s">
        <v>13</v>
      </c>
      <c r="E51" s="56">
        <v>145</v>
      </c>
      <c r="F51" s="50"/>
      <c r="G51" s="51"/>
      <c r="H51" s="52">
        <f t="shared" si="29"/>
        <v>0</v>
      </c>
      <c r="I51" s="52">
        <f t="shared" si="30"/>
        <v>0</v>
      </c>
      <c r="J51" s="52">
        <f t="shared" si="31"/>
        <v>0</v>
      </c>
      <c r="K51" s="53">
        <f t="shared" si="32"/>
        <v>0</v>
      </c>
      <c r="AMJ51"/>
    </row>
    <row r="52" spans="1:1024" s="6" customFormat="1" ht="93.75" x14ac:dyDescent="0.25">
      <c r="A52" s="48"/>
      <c r="B52" s="85" t="s">
        <v>230</v>
      </c>
      <c r="C52" s="49"/>
      <c r="D52" s="56" t="s">
        <v>13</v>
      </c>
      <c r="E52" s="56">
        <v>482</v>
      </c>
      <c r="F52" s="50"/>
      <c r="G52" s="51"/>
      <c r="H52" s="52">
        <f t="shared" si="29"/>
        <v>0</v>
      </c>
      <c r="I52" s="52">
        <f t="shared" si="30"/>
        <v>0</v>
      </c>
      <c r="J52" s="52">
        <f t="shared" si="31"/>
        <v>0</v>
      </c>
      <c r="K52" s="53">
        <f t="shared" si="32"/>
        <v>0</v>
      </c>
      <c r="AMJ52"/>
    </row>
    <row r="53" spans="1:1024" s="6" customFormat="1" ht="36.75" customHeight="1" x14ac:dyDescent="0.25">
      <c r="A53" s="48"/>
      <c r="B53" s="85" t="s">
        <v>231</v>
      </c>
      <c r="C53" s="49"/>
      <c r="D53" s="56" t="s">
        <v>12</v>
      </c>
      <c r="E53" s="56">
        <v>76</v>
      </c>
      <c r="F53" s="50"/>
      <c r="G53" s="51"/>
      <c r="H53" s="52">
        <f t="shared" si="29"/>
        <v>0</v>
      </c>
      <c r="I53" s="52">
        <f t="shared" si="30"/>
        <v>0</v>
      </c>
      <c r="J53" s="52">
        <f t="shared" si="31"/>
        <v>0</v>
      </c>
      <c r="K53" s="53">
        <f t="shared" si="32"/>
        <v>0</v>
      </c>
      <c r="AMJ53"/>
    </row>
    <row r="54" spans="1:1024" s="6" customFormat="1" ht="56.25" x14ac:dyDescent="0.25">
      <c r="A54" s="48"/>
      <c r="B54" s="85" t="s">
        <v>228</v>
      </c>
      <c r="C54" s="49"/>
      <c r="D54" s="56" t="s">
        <v>227</v>
      </c>
      <c r="E54" s="56">
        <v>76</v>
      </c>
      <c r="F54" s="50"/>
      <c r="G54" s="51"/>
      <c r="H54" s="52">
        <f t="shared" si="29"/>
        <v>0</v>
      </c>
      <c r="I54" s="52">
        <f t="shared" si="30"/>
        <v>0</v>
      </c>
      <c r="J54" s="52">
        <f t="shared" si="31"/>
        <v>0</v>
      </c>
      <c r="K54" s="53">
        <f t="shared" si="32"/>
        <v>0</v>
      </c>
      <c r="AMJ54"/>
    </row>
    <row r="55" spans="1:1024" s="6" customFormat="1" ht="85.5" customHeight="1" x14ac:dyDescent="0.25">
      <c r="A55" s="48"/>
      <c r="B55" s="85" t="s">
        <v>232</v>
      </c>
      <c r="C55" s="49"/>
      <c r="D55" s="56" t="s">
        <v>13</v>
      </c>
      <c r="E55" s="56">
        <v>482</v>
      </c>
      <c r="F55" s="50"/>
      <c r="G55" s="51"/>
      <c r="H55" s="52">
        <f t="shared" si="29"/>
        <v>0</v>
      </c>
      <c r="I55" s="52">
        <f t="shared" si="30"/>
        <v>0</v>
      </c>
      <c r="J55" s="52">
        <f t="shared" si="31"/>
        <v>0</v>
      </c>
      <c r="K55" s="53">
        <f t="shared" si="32"/>
        <v>0</v>
      </c>
      <c r="AMJ55"/>
    </row>
    <row r="56" spans="1:1024" s="6" customFormat="1" ht="56.25" x14ac:dyDescent="0.25">
      <c r="A56" s="48"/>
      <c r="B56" s="85" t="s">
        <v>164</v>
      </c>
      <c r="C56" s="49"/>
      <c r="D56" s="56" t="s">
        <v>54</v>
      </c>
      <c r="E56" s="56">
        <v>51.94</v>
      </c>
      <c r="F56" s="50"/>
      <c r="G56" s="51"/>
      <c r="H56" s="52">
        <f t="shared" si="29"/>
        <v>0</v>
      </c>
      <c r="I56" s="52">
        <f t="shared" si="30"/>
        <v>0</v>
      </c>
      <c r="J56" s="52">
        <f t="shared" si="31"/>
        <v>0</v>
      </c>
      <c r="K56" s="53">
        <f t="shared" si="32"/>
        <v>0</v>
      </c>
      <c r="AMJ56"/>
    </row>
    <row r="57" spans="1:1024" s="6" customFormat="1" ht="47.25" customHeight="1" x14ac:dyDescent="0.25">
      <c r="A57" s="48"/>
      <c r="B57" s="85" t="s">
        <v>165</v>
      </c>
      <c r="C57" s="49"/>
      <c r="D57" s="56" t="s">
        <v>54</v>
      </c>
      <c r="E57" s="56">
        <v>51.9</v>
      </c>
      <c r="F57" s="50"/>
      <c r="G57" s="51"/>
      <c r="H57" s="52">
        <f t="shared" si="29"/>
        <v>0</v>
      </c>
      <c r="I57" s="52">
        <f t="shared" si="30"/>
        <v>0</v>
      </c>
      <c r="J57" s="52">
        <f t="shared" si="31"/>
        <v>0</v>
      </c>
      <c r="K57" s="53">
        <f t="shared" si="32"/>
        <v>0</v>
      </c>
      <c r="AMJ57"/>
    </row>
    <row r="58" spans="1:1024" s="6" customFormat="1" ht="34.5" customHeight="1" x14ac:dyDescent="0.25">
      <c r="A58" s="48"/>
      <c r="B58" s="85" t="s">
        <v>233</v>
      </c>
      <c r="C58" s="49"/>
      <c r="D58" s="56" t="s">
        <v>54</v>
      </c>
      <c r="E58" s="56">
        <v>91.2</v>
      </c>
      <c r="F58" s="50"/>
      <c r="G58" s="51"/>
      <c r="H58" s="52">
        <f t="shared" si="29"/>
        <v>0</v>
      </c>
      <c r="I58" s="52">
        <f t="shared" si="30"/>
        <v>0</v>
      </c>
      <c r="J58" s="52">
        <f t="shared" si="31"/>
        <v>0</v>
      </c>
      <c r="K58" s="53">
        <f t="shared" si="32"/>
        <v>0</v>
      </c>
      <c r="AMJ58"/>
    </row>
    <row r="59" spans="1:1024" s="6" customFormat="1" ht="37.5" x14ac:dyDescent="0.25">
      <c r="A59" s="48"/>
      <c r="B59" s="85" t="s">
        <v>234</v>
      </c>
      <c r="C59" s="49"/>
      <c r="D59" s="56" t="s">
        <v>12</v>
      </c>
      <c r="E59" s="56">
        <v>105</v>
      </c>
      <c r="F59" s="50"/>
      <c r="G59" s="51"/>
      <c r="H59" s="52">
        <f t="shared" si="29"/>
        <v>0</v>
      </c>
      <c r="I59" s="52">
        <f t="shared" si="30"/>
        <v>0</v>
      </c>
      <c r="J59" s="52">
        <f t="shared" si="31"/>
        <v>0</v>
      </c>
      <c r="K59" s="53">
        <f t="shared" si="32"/>
        <v>0</v>
      </c>
      <c r="AMJ59"/>
    </row>
    <row r="60" spans="1:1024" s="6" customFormat="1" ht="75" x14ac:dyDescent="0.25">
      <c r="A60" s="48"/>
      <c r="B60" s="85" t="s">
        <v>235</v>
      </c>
      <c r="C60" s="49"/>
      <c r="D60" s="56" t="s">
        <v>12</v>
      </c>
      <c r="E60" s="56">
        <v>4</v>
      </c>
      <c r="F60" s="50"/>
      <c r="G60" s="51"/>
      <c r="H60" s="52">
        <f t="shared" si="29"/>
        <v>0</v>
      </c>
      <c r="I60" s="52">
        <f t="shared" si="30"/>
        <v>0</v>
      </c>
      <c r="J60" s="52">
        <f t="shared" si="31"/>
        <v>0</v>
      </c>
      <c r="K60" s="53">
        <f t="shared" si="32"/>
        <v>0</v>
      </c>
      <c r="AMJ60"/>
    </row>
    <row r="61" spans="1:1024" s="6" customFormat="1" ht="37.5" x14ac:dyDescent="0.25">
      <c r="A61" s="48"/>
      <c r="B61" s="85" t="s">
        <v>236</v>
      </c>
      <c r="C61" s="49"/>
      <c r="D61" s="56" t="s">
        <v>12</v>
      </c>
      <c r="E61" s="56">
        <v>5</v>
      </c>
      <c r="F61" s="50"/>
      <c r="G61" s="51"/>
      <c r="H61" s="52">
        <f t="shared" si="29"/>
        <v>0</v>
      </c>
      <c r="I61" s="52">
        <f t="shared" si="30"/>
        <v>0</v>
      </c>
      <c r="J61" s="52">
        <f t="shared" si="31"/>
        <v>0</v>
      </c>
      <c r="K61" s="53">
        <f t="shared" si="32"/>
        <v>0</v>
      </c>
      <c r="AMJ61"/>
    </row>
    <row r="62" spans="1:1024" s="6" customFormat="1" ht="56.25" x14ac:dyDescent="0.25">
      <c r="A62" s="48"/>
      <c r="B62" s="85" t="s">
        <v>237</v>
      </c>
      <c r="C62" s="49"/>
      <c r="D62" s="56" t="s">
        <v>132</v>
      </c>
      <c r="E62" s="56">
        <v>0.315</v>
      </c>
      <c r="F62" s="50"/>
      <c r="G62" s="51"/>
      <c r="H62" s="52">
        <f t="shared" si="29"/>
        <v>0</v>
      </c>
      <c r="I62" s="52">
        <f t="shared" si="30"/>
        <v>0</v>
      </c>
      <c r="J62" s="52">
        <f t="shared" si="31"/>
        <v>0</v>
      </c>
      <c r="K62" s="53">
        <f t="shared" si="32"/>
        <v>0</v>
      </c>
      <c r="AMJ62"/>
    </row>
    <row r="63" spans="1:1024" s="6" customFormat="1" ht="30.75" customHeight="1" x14ac:dyDescent="0.25">
      <c r="A63" s="48"/>
      <c r="B63" s="85" t="s">
        <v>238</v>
      </c>
      <c r="C63" s="49"/>
      <c r="D63" s="56" t="s">
        <v>13</v>
      </c>
      <c r="E63" s="56">
        <v>315</v>
      </c>
      <c r="F63" s="50"/>
      <c r="G63" s="51"/>
      <c r="H63" s="52">
        <f t="shared" si="29"/>
        <v>0</v>
      </c>
      <c r="I63" s="52">
        <f t="shared" si="30"/>
        <v>0</v>
      </c>
      <c r="J63" s="52">
        <f t="shared" si="31"/>
        <v>0</v>
      </c>
      <c r="K63" s="53">
        <f t="shared" si="32"/>
        <v>0</v>
      </c>
      <c r="AMJ63"/>
    </row>
    <row r="64" spans="1:1024" s="6" customFormat="1" ht="56.25" x14ac:dyDescent="0.25">
      <c r="A64" s="48"/>
      <c r="B64" s="85" t="s">
        <v>239</v>
      </c>
      <c r="C64" s="49"/>
      <c r="D64" s="56" t="s">
        <v>12</v>
      </c>
      <c r="E64" s="56">
        <v>8</v>
      </c>
      <c r="F64" s="50"/>
      <c r="G64" s="51"/>
      <c r="H64" s="52">
        <f t="shared" si="29"/>
        <v>0</v>
      </c>
      <c r="I64" s="52">
        <f t="shared" si="30"/>
        <v>0</v>
      </c>
      <c r="J64" s="52">
        <f t="shared" si="31"/>
        <v>0</v>
      </c>
      <c r="K64" s="53">
        <f t="shared" si="32"/>
        <v>0</v>
      </c>
      <c r="AMJ64"/>
    </row>
    <row r="65" spans="1:1024" s="6" customFormat="1" ht="34.5" customHeight="1" x14ac:dyDescent="0.25">
      <c r="A65" s="48"/>
      <c r="B65" s="85" t="s">
        <v>155</v>
      </c>
      <c r="C65" s="49"/>
      <c r="D65" s="56" t="s">
        <v>12</v>
      </c>
      <c r="E65" s="56">
        <v>16</v>
      </c>
      <c r="F65" s="50"/>
      <c r="G65" s="51"/>
      <c r="H65" s="52">
        <f t="shared" si="29"/>
        <v>0</v>
      </c>
      <c r="I65" s="52">
        <f t="shared" si="30"/>
        <v>0</v>
      </c>
      <c r="J65" s="52">
        <f t="shared" si="31"/>
        <v>0</v>
      </c>
      <c r="K65" s="53">
        <f t="shared" si="32"/>
        <v>0</v>
      </c>
      <c r="AMJ65"/>
    </row>
    <row r="66" spans="1:1024" s="6" customFormat="1" ht="56.25" x14ac:dyDescent="0.25">
      <c r="A66" s="48"/>
      <c r="B66" s="85" t="s">
        <v>228</v>
      </c>
      <c r="C66" s="49"/>
      <c r="D66" s="56" t="s">
        <v>227</v>
      </c>
      <c r="E66" s="56">
        <v>16</v>
      </c>
      <c r="F66" s="50"/>
      <c r="G66" s="51"/>
      <c r="H66" s="52">
        <f t="shared" si="29"/>
        <v>0</v>
      </c>
      <c r="I66" s="52">
        <f t="shared" si="30"/>
        <v>0</v>
      </c>
      <c r="J66" s="52">
        <f t="shared" si="31"/>
        <v>0</v>
      </c>
      <c r="K66" s="53">
        <f t="shared" si="32"/>
        <v>0</v>
      </c>
      <c r="AMJ66"/>
    </row>
    <row r="67" spans="1:1024" s="6" customFormat="1" ht="75" x14ac:dyDescent="0.25">
      <c r="A67" s="48"/>
      <c r="B67" s="85" t="s">
        <v>240</v>
      </c>
      <c r="C67" s="49"/>
      <c r="D67" s="56" t="s">
        <v>12</v>
      </c>
      <c r="E67" s="56">
        <v>8</v>
      </c>
      <c r="F67" s="50"/>
      <c r="G67" s="51"/>
      <c r="H67" s="52">
        <f t="shared" si="29"/>
        <v>0</v>
      </c>
      <c r="I67" s="52">
        <f t="shared" si="30"/>
        <v>0</v>
      </c>
      <c r="J67" s="52">
        <f t="shared" si="31"/>
        <v>0</v>
      </c>
      <c r="K67" s="53">
        <f t="shared" si="32"/>
        <v>0</v>
      </c>
      <c r="AMJ67"/>
    </row>
    <row r="68" spans="1:1024" s="6" customFormat="1" ht="33.75" customHeight="1" x14ac:dyDescent="0.25">
      <c r="A68" s="90" t="s">
        <v>177</v>
      </c>
      <c r="B68" s="91"/>
      <c r="C68" s="91"/>
      <c r="D68" s="91"/>
      <c r="E68" s="91"/>
      <c r="F68" s="88"/>
      <c r="G68" s="88"/>
      <c r="H68" s="88"/>
      <c r="I68" s="88"/>
      <c r="J68" s="88"/>
      <c r="K68" s="89"/>
      <c r="AMJ68"/>
    </row>
    <row r="69" spans="1:1024" s="6" customFormat="1" ht="100.5" customHeight="1" x14ac:dyDescent="0.25">
      <c r="A69" s="48"/>
      <c r="B69" s="85" t="s">
        <v>241</v>
      </c>
      <c r="C69" s="49"/>
      <c r="D69" s="56" t="s">
        <v>12</v>
      </c>
      <c r="E69" s="56">
        <v>3</v>
      </c>
      <c r="F69" s="50"/>
      <c r="G69" s="51"/>
      <c r="H69" s="52">
        <f t="shared" ref="H69:H77" si="33">F69+G69</f>
        <v>0</v>
      </c>
      <c r="I69" s="52">
        <f t="shared" ref="I69:I77" si="34">E69*F69</f>
        <v>0</v>
      </c>
      <c r="J69" s="52">
        <f t="shared" ref="J69:J77" si="35">E69*G69</f>
        <v>0</v>
      </c>
      <c r="K69" s="53">
        <f t="shared" ref="K69:K77" si="36">I69+J69</f>
        <v>0</v>
      </c>
      <c r="AMJ69"/>
    </row>
    <row r="70" spans="1:1024" s="6" customFormat="1" ht="48" customHeight="1" x14ac:dyDescent="0.25">
      <c r="A70" s="48"/>
      <c r="B70" s="85" t="s">
        <v>182</v>
      </c>
      <c r="C70" s="49"/>
      <c r="D70" s="56" t="s">
        <v>53</v>
      </c>
      <c r="E70" s="56">
        <v>3.3</v>
      </c>
      <c r="F70" s="50"/>
      <c r="G70" s="51"/>
      <c r="H70" s="52">
        <f t="shared" si="33"/>
        <v>0</v>
      </c>
      <c r="I70" s="52">
        <f t="shared" si="34"/>
        <v>0</v>
      </c>
      <c r="J70" s="52">
        <f t="shared" si="35"/>
        <v>0</v>
      </c>
      <c r="K70" s="53">
        <f t="shared" si="36"/>
        <v>0</v>
      </c>
      <c r="AMJ70"/>
    </row>
    <row r="71" spans="1:1024" s="6" customFormat="1" ht="53.25" customHeight="1" x14ac:dyDescent="0.25">
      <c r="A71" s="48"/>
      <c r="B71" s="85" t="s">
        <v>183</v>
      </c>
      <c r="C71" s="49"/>
      <c r="D71" s="56" t="s">
        <v>53</v>
      </c>
      <c r="E71" s="56">
        <v>3.3</v>
      </c>
      <c r="F71" s="50"/>
      <c r="G71" s="51"/>
      <c r="H71" s="52">
        <f t="shared" si="33"/>
        <v>0</v>
      </c>
      <c r="I71" s="52">
        <f t="shared" si="34"/>
        <v>0</v>
      </c>
      <c r="J71" s="52">
        <f t="shared" si="35"/>
        <v>0</v>
      </c>
      <c r="K71" s="53">
        <f t="shared" si="36"/>
        <v>0</v>
      </c>
      <c r="AMJ71"/>
    </row>
    <row r="72" spans="1:1024" s="6" customFormat="1" ht="48" customHeight="1" x14ac:dyDescent="0.25">
      <c r="A72" s="48"/>
      <c r="B72" s="85" t="s">
        <v>192</v>
      </c>
      <c r="C72" s="49"/>
      <c r="D72" s="56" t="s">
        <v>12</v>
      </c>
      <c r="E72" s="56">
        <v>2</v>
      </c>
      <c r="F72" s="50"/>
      <c r="G72" s="51"/>
      <c r="H72" s="52">
        <f t="shared" si="33"/>
        <v>0</v>
      </c>
      <c r="I72" s="52">
        <f t="shared" si="34"/>
        <v>0</v>
      </c>
      <c r="J72" s="52">
        <f t="shared" si="35"/>
        <v>0</v>
      </c>
      <c r="K72" s="53">
        <f t="shared" si="36"/>
        <v>0</v>
      </c>
      <c r="AMJ72"/>
    </row>
    <row r="73" spans="1:1024" s="6" customFormat="1" ht="89.25" customHeight="1" x14ac:dyDescent="0.25">
      <c r="A73" s="48"/>
      <c r="B73" s="85" t="s">
        <v>242</v>
      </c>
      <c r="C73" s="49"/>
      <c r="D73" s="56" t="s">
        <v>12</v>
      </c>
      <c r="E73" s="56">
        <v>2</v>
      </c>
      <c r="F73" s="50"/>
      <c r="G73" s="51"/>
      <c r="H73" s="52">
        <f t="shared" si="33"/>
        <v>0</v>
      </c>
      <c r="I73" s="52">
        <f t="shared" si="34"/>
        <v>0</v>
      </c>
      <c r="J73" s="52">
        <f t="shared" si="35"/>
        <v>0</v>
      </c>
      <c r="K73" s="53">
        <f t="shared" si="36"/>
        <v>0</v>
      </c>
      <c r="AMJ73"/>
    </row>
    <row r="74" spans="1:1024" s="6" customFormat="1" ht="66.75" customHeight="1" x14ac:dyDescent="0.25">
      <c r="A74" s="48"/>
      <c r="B74" s="85" t="s">
        <v>196</v>
      </c>
      <c r="C74" s="49"/>
      <c r="D74" s="56" t="s">
        <v>52</v>
      </c>
      <c r="E74" s="56">
        <v>0.05</v>
      </c>
      <c r="F74" s="50"/>
      <c r="G74" s="51"/>
      <c r="H74" s="52">
        <f t="shared" si="33"/>
        <v>0</v>
      </c>
      <c r="I74" s="52">
        <f t="shared" si="34"/>
        <v>0</v>
      </c>
      <c r="J74" s="52">
        <f t="shared" si="35"/>
        <v>0</v>
      </c>
      <c r="K74" s="53">
        <f t="shared" si="36"/>
        <v>0</v>
      </c>
      <c r="AMJ74"/>
    </row>
    <row r="75" spans="1:1024" s="6" customFormat="1" ht="51.75" customHeight="1" x14ac:dyDescent="0.25">
      <c r="A75" s="48"/>
      <c r="B75" s="85" t="s">
        <v>197</v>
      </c>
      <c r="C75" s="49"/>
      <c r="D75" s="56" t="s">
        <v>52</v>
      </c>
      <c r="E75" s="56">
        <v>5.3999999999999999E-2</v>
      </c>
      <c r="F75" s="50"/>
      <c r="G75" s="51"/>
      <c r="H75" s="52">
        <f t="shared" si="33"/>
        <v>0</v>
      </c>
      <c r="I75" s="52">
        <f t="shared" si="34"/>
        <v>0</v>
      </c>
      <c r="J75" s="52">
        <f t="shared" si="35"/>
        <v>0</v>
      </c>
      <c r="K75" s="53">
        <f t="shared" si="36"/>
        <v>0</v>
      </c>
      <c r="AMJ75"/>
    </row>
    <row r="76" spans="1:1024" s="6" customFormat="1" ht="45" customHeight="1" x14ac:dyDescent="0.25">
      <c r="A76" s="48"/>
      <c r="B76" s="85" t="s">
        <v>198</v>
      </c>
      <c r="C76" s="49"/>
      <c r="D76" s="56" t="s">
        <v>53</v>
      </c>
      <c r="E76" s="56">
        <v>2</v>
      </c>
      <c r="F76" s="50"/>
      <c r="G76" s="51"/>
      <c r="H76" s="52">
        <f t="shared" si="33"/>
        <v>0</v>
      </c>
      <c r="I76" s="52">
        <f t="shared" si="34"/>
        <v>0</v>
      </c>
      <c r="J76" s="52">
        <f t="shared" si="35"/>
        <v>0</v>
      </c>
      <c r="K76" s="53">
        <f t="shared" si="36"/>
        <v>0</v>
      </c>
      <c r="AMJ76"/>
    </row>
    <row r="77" spans="1:1024" s="6" customFormat="1" ht="39" customHeight="1" x14ac:dyDescent="0.25">
      <c r="A77" s="48"/>
      <c r="B77" s="85" t="s">
        <v>243</v>
      </c>
      <c r="C77" s="49"/>
      <c r="D77" s="56" t="s">
        <v>53</v>
      </c>
      <c r="E77" s="56">
        <v>2.2999999999999998</v>
      </c>
      <c r="F77" s="50"/>
      <c r="G77" s="51"/>
      <c r="H77" s="52">
        <f t="shared" si="33"/>
        <v>0</v>
      </c>
      <c r="I77" s="52">
        <f t="shared" si="34"/>
        <v>0</v>
      </c>
      <c r="J77" s="52">
        <f t="shared" si="35"/>
        <v>0</v>
      </c>
      <c r="K77" s="53">
        <f t="shared" si="36"/>
        <v>0</v>
      </c>
      <c r="AMJ77"/>
    </row>
    <row r="78" spans="1:1024" s="6" customFormat="1" ht="33.75" customHeight="1" x14ac:dyDescent="0.25">
      <c r="A78" s="90" t="s">
        <v>244</v>
      </c>
      <c r="B78" s="91"/>
      <c r="C78" s="91"/>
      <c r="D78" s="91"/>
      <c r="E78" s="91"/>
      <c r="F78" s="88"/>
      <c r="G78" s="88"/>
      <c r="H78" s="88"/>
      <c r="I78" s="88"/>
      <c r="J78" s="88"/>
      <c r="K78" s="89"/>
      <c r="AMJ78"/>
    </row>
    <row r="79" spans="1:1024" s="6" customFormat="1" ht="56.25" x14ac:dyDescent="0.25">
      <c r="A79" s="48"/>
      <c r="B79" s="85" t="s">
        <v>245</v>
      </c>
      <c r="C79" s="49"/>
      <c r="D79" s="56" t="s">
        <v>12</v>
      </c>
      <c r="E79" s="56">
        <v>2</v>
      </c>
      <c r="F79" s="50"/>
      <c r="G79" s="51"/>
      <c r="H79" s="52">
        <f t="shared" ref="H79:H80" si="37">F79+G79</f>
        <v>0</v>
      </c>
      <c r="I79" s="52">
        <f t="shared" ref="I79:I80" si="38">E79*F79</f>
        <v>0</v>
      </c>
      <c r="J79" s="52">
        <f t="shared" ref="J79:J80" si="39">E79*G79</f>
        <v>0</v>
      </c>
      <c r="K79" s="53">
        <f t="shared" ref="K79:K80" si="40">I79+J79</f>
        <v>0</v>
      </c>
      <c r="AMJ79"/>
    </row>
    <row r="80" spans="1:1024" s="6" customFormat="1" ht="85.5" customHeight="1" x14ac:dyDescent="0.25">
      <c r="A80" s="48"/>
      <c r="B80" s="85" t="s">
        <v>232</v>
      </c>
      <c r="C80" s="49"/>
      <c r="D80" s="56" t="s">
        <v>13</v>
      </c>
      <c r="E80" s="56">
        <v>0.8</v>
      </c>
      <c r="F80" s="50"/>
      <c r="G80" s="51"/>
      <c r="H80" s="52">
        <f t="shared" si="37"/>
        <v>0</v>
      </c>
      <c r="I80" s="52">
        <f t="shared" si="38"/>
        <v>0</v>
      </c>
      <c r="J80" s="52">
        <f t="shared" si="39"/>
        <v>0</v>
      </c>
      <c r="K80" s="53">
        <f t="shared" si="40"/>
        <v>0</v>
      </c>
      <c r="AMJ80"/>
    </row>
    <row r="81" spans="1:1024" s="6" customFormat="1" ht="38.25" customHeight="1" x14ac:dyDescent="0.25">
      <c r="A81" s="82" t="s">
        <v>202</v>
      </c>
      <c r="B81" s="83"/>
      <c r="C81" s="83"/>
      <c r="D81" s="83"/>
      <c r="E81" s="84"/>
      <c r="F81" s="24"/>
      <c r="G81" s="21"/>
      <c r="H81" s="22"/>
      <c r="I81" s="25">
        <f>SUM(I82:I89)</f>
        <v>0</v>
      </c>
      <c r="J81" s="25">
        <f t="shared" ref="J81:K81" si="41">SUM(J82:J89)</f>
        <v>0</v>
      </c>
      <c r="K81" s="25">
        <f t="shared" si="41"/>
        <v>0</v>
      </c>
      <c r="AMJ81"/>
    </row>
    <row r="82" spans="1:1024" s="6" customFormat="1" ht="75" x14ac:dyDescent="0.25">
      <c r="A82" s="48"/>
      <c r="B82" s="85" t="s">
        <v>246</v>
      </c>
      <c r="C82" s="49"/>
      <c r="D82" s="56" t="s">
        <v>12</v>
      </c>
      <c r="E82" s="56">
        <v>1</v>
      </c>
      <c r="F82" s="50"/>
      <c r="G82" s="51"/>
      <c r="H82" s="52">
        <f t="shared" ref="H82:H89" si="42">F82+G82</f>
        <v>0</v>
      </c>
      <c r="I82" s="52">
        <f t="shared" ref="I82:I89" si="43">E82*F82</f>
        <v>0</v>
      </c>
      <c r="J82" s="52">
        <f t="shared" ref="J82:J89" si="44">E82*G82</f>
        <v>0</v>
      </c>
      <c r="K82" s="53">
        <f t="shared" ref="K82:K89" si="45">I82+J82</f>
        <v>0</v>
      </c>
      <c r="AMJ82"/>
    </row>
    <row r="83" spans="1:1024" s="6" customFormat="1" ht="34.5" customHeight="1" x14ac:dyDescent="0.25">
      <c r="A83" s="48"/>
      <c r="B83" s="85" t="s">
        <v>247</v>
      </c>
      <c r="C83" s="49"/>
      <c r="D83" s="56" t="s">
        <v>12</v>
      </c>
      <c r="E83" s="56">
        <v>1</v>
      </c>
      <c r="F83" s="50"/>
      <c r="G83" s="51"/>
      <c r="H83" s="52">
        <f t="shared" si="42"/>
        <v>0</v>
      </c>
      <c r="I83" s="52">
        <f t="shared" si="43"/>
        <v>0</v>
      </c>
      <c r="J83" s="52">
        <f t="shared" si="44"/>
        <v>0</v>
      </c>
      <c r="K83" s="53">
        <f t="shared" si="45"/>
        <v>0</v>
      </c>
      <c r="AMJ83"/>
    </row>
    <row r="84" spans="1:1024" s="6" customFormat="1" ht="49.5" customHeight="1" x14ac:dyDescent="0.25">
      <c r="A84" s="48"/>
      <c r="B84" s="85" t="s">
        <v>252</v>
      </c>
      <c r="C84" s="49"/>
      <c r="D84" s="56" t="s">
        <v>205</v>
      </c>
      <c r="E84" s="56">
        <v>2</v>
      </c>
      <c r="F84" s="50"/>
      <c r="G84" s="51"/>
      <c r="H84" s="52">
        <f t="shared" si="42"/>
        <v>0</v>
      </c>
      <c r="I84" s="52">
        <f t="shared" si="43"/>
        <v>0</v>
      </c>
      <c r="J84" s="52">
        <f t="shared" si="44"/>
        <v>0</v>
      </c>
      <c r="K84" s="53">
        <f t="shared" si="45"/>
        <v>0</v>
      </c>
      <c r="AMJ84"/>
    </row>
    <row r="85" spans="1:1024" s="6" customFormat="1" ht="39" customHeight="1" x14ac:dyDescent="0.25">
      <c r="A85" s="48"/>
      <c r="B85" s="85" t="s">
        <v>249</v>
      </c>
      <c r="C85" s="49"/>
      <c r="D85" s="56" t="s">
        <v>160</v>
      </c>
      <c r="E85" s="56">
        <v>2</v>
      </c>
      <c r="F85" s="50"/>
      <c r="G85" s="51"/>
      <c r="H85" s="52">
        <f t="shared" si="42"/>
        <v>0</v>
      </c>
      <c r="I85" s="52">
        <f t="shared" si="43"/>
        <v>0</v>
      </c>
      <c r="J85" s="52">
        <f t="shared" si="44"/>
        <v>0</v>
      </c>
      <c r="K85" s="53">
        <f t="shared" si="45"/>
        <v>0</v>
      </c>
      <c r="AMJ85"/>
    </row>
    <row r="86" spans="1:1024" s="6" customFormat="1" ht="54" customHeight="1" x14ac:dyDescent="0.25">
      <c r="A86" s="48"/>
      <c r="B86" s="85" t="s">
        <v>248</v>
      </c>
      <c r="C86" s="49"/>
      <c r="D86" s="56" t="s">
        <v>52</v>
      </c>
      <c r="E86" s="56">
        <v>0.08</v>
      </c>
      <c r="F86" s="50"/>
      <c r="G86" s="51"/>
      <c r="H86" s="52">
        <f t="shared" si="42"/>
        <v>0</v>
      </c>
      <c r="I86" s="52">
        <f t="shared" si="43"/>
        <v>0</v>
      </c>
      <c r="J86" s="52">
        <f t="shared" si="44"/>
        <v>0</v>
      </c>
      <c r="K86" s="53">
        <f t="shared" si="45"/>
        <v>0</v>
      </c>
      <c r="AMJ86"/>
    </row>
    <row r="87" spans="1:1024" s="6" customFormat="1" ht="33.75" customHeight="1" x14ac:dyDescent="0.25">
      <c r="A87" s="48"/>
      <c r="B87" s="85" t="s">
        <v>209</v>
      </c>
      <c r="C87" s="49"/>
      <c r="D87" s="56" t="s">
        <v>12</v>
      </c>
      <c r="E87" s="56">
        <v>2</v>
      </c>
      <c r="F87" s="50"/>
      <c r="G87" s="51"/>
      <c r="H87" s="52">
        <f t="shared" si="42"/>
        <v>0</v>
      </c>
      <c r="I87" s="52">
        <f t="shared" si="43"/>
        <v>0</v>
      </c>
      <c r="J87" s="52">
        <f t="shared" si="44"/>
        <v>0</v>
      </c>
      <c r="K87" s="53">
        <f t="shared" si="45"/>
        <v>0</v>
      </c>
      <c r="AMJ87"/>
    </row>
    <row r="88" spans="1:1024" s="6" customFormat="1" ht="45.75" customHeight="1" x14ac:dyDescent="0.25">
      <c r="A88" s="48"/>
      <c r="B88" s="85" t="s">
        <v>250</v>
      </c>
      <c r="C88" s="49"/>
      <c r="D88" s="56" t="s">
        <v>12</v>
      </c>
      <c r="E88" s="56">
        <v>1</v>
      </c>
      <c r="F88" s="50"/>
      <c r="G88" s="51"/>
      <c r="H88" s="52">
        <f t="shared" si="42"/>
        <v>0</v>
      </c>
      <c r="I88" s="52">
        <f t="shared" si="43"/>
        <v>0</v>
      </c>
      <c r="J88" s="52">
        <f t="shared" si="44"/>
        <v>0</v>
      </c>
      <c r="K88" s="53">
        <f t="shared" si="45"/>
        <v>0</v>
      </c>
      <c r="AMJ88"/>
    </row>
    <row r="89" spans="1:1024" s="6" customFormat="1" ht="43.5" customHeight="1" x14ac:dyDescent="0.25">
      <c r="A89" s="48"/>
      <c r="B89" s="85" t="s">
        <v>251</v>
      </c>
      <c r="C89" s="49"/>
      <c r="D89" s="56" t="s">
        <v>12</v>
      </c>
      <c r="E89" s="56">
        <v>1</v>
      </c>
      <c r="F89" s="50"/>
      <c r="G89" s="51"/>
      <c r="H89" s="52">
        <f t="shared" si="42"/>
        <v>0</v>
      </c>
      <c r="I89" s="52">
        <f t="shared" si="43"/>
        <v>0</v>
      </c>
      <c r="J89" s="52">
        <f t="shared" si="44"/>
        <v>0</v>
      </c>
      <c r="K89" s="53">
        <f t="shared" si="45"/>
        <v>0</v>
      </c>
      <c r="AMJ89"/>
    </row>
    <row r="90" spans="1:1024" s="6" customFormat="1" ht="34.5" customHeight="1" outlineLevel="3" x14ac:dyDescent="0.25">
      <c r="A90" s="81" t="s">
        <v>51</v>
      </c>
      <c r="B90" s="81"/>
      <c r="C90" s="81"/>
      <c r="D90" s="22"/>
      <c r="E90" s="39"/>
      <c r="F90" s="37"/>
      <c r="G90" s="22"/>
      <c r="H90" s="54"/>
      <c r="I90" s="92">
        <f>SUM(I91:I92)</f>
        <v>0</v>
      </c>
      <c r="J90" s="92">
        <f t="shared" ref="J90:K90" si="46">SUM(J91:J92)</f>
        <v>0</v>
      </c>
      <c r="K90" s="92">
        <f t="shared" si="46"/>
        <v>0</v>
      </c>
      <c r="AMJ90"/>
    </row>
    <row r="91" spans="1:1024" s="6" customFormat="1" ht="21" customHeight="1" outlineLevel="3" x14ac:dyDescent="0.25">
      <c r="A91" s="29"/>
      <c r="B91" s="30"/>
      <c r="C91" s="31"/>
      <c r="D91" s="32"/>
      <c r="E91" s="38"/>
      <c r="F91" s="50"/>
      <c r="G91" s="51"/>
      <c r="H91" s="52">
        <f t="shared" ref="H91:H92" si="47">F91+G91</f>
        <v>0</v>
      </c>
      <c r="I91" s="52">
        <f t="shared" ref="I91:I92" si="48">E91*F91</f>
        <v>0</v>
      </c>
      <c r="J91" s="52">
        <f t="shared" ref="J91:J93" si="49">E91*G91</f>
        <v>0</v>
      </c>
      <c r="K91" s="53">
        <f t="shared" ref="K91:K93" si="50">I91+J91</f>
        <v>0</v>
      </c>
      <c r="AMJ91"/>
    </row>
    <row r="92" spans="1:1024" s="6" customFormat="1" ht="21" customHeight="1" outlineLevel="3" x14ac:dyDescent="0.25">
      <c r="A92" s="29"/>
      <c r="B92" s="30"/>
      <c r="C92" s="31"/>
      <c r="D92" s="32"/>
      <c r="E92" s="38"/>
      <c r="F92" s="50"/>
      <c r="G92" s="51"/>
      <c r="H92" s="52">
        <f t="shared" si="47"/>
        <v>0</v>
      </c>
      <c r="I92" s="52">
        <f t="shared" si="48"/>
        <v>0</v>
      </c>
      <c r="J92" s="52">
        <f t="shared" si="49"/>
        <v>0</v>
      </c>
      <c r="K92" s="53">
        <f t="shared" si="50"/>
        <v>0</v>
      </c>
      <c r="AMJ92"/>
    </row>
    <row r="93" spans="1:1024" s="6" customFormat="1" ht="21" customHeight="1" outlineLevel="3" x14ac:dyDescent="0.25">
      <c r="A93" s="29"/>
      <c r="B93" s="30"/>
      <c r="C93" s="31"/>
      <c r="D93" s="32"/>
      <c r="E93" s="38"/>
      <c r="F93" s="36"/>
      <c r="G93" s="28"/>
      <c r="H93" s="23"/>
      <c r="I93" s="23"/>
      <c r="J93" s="23"/>
      <c r="K93" s="41"/>
      <c r="AMJ93"/>
    </row>
    <row r="94" spans="1:1024" s="6" customFormat="1" outlineLevel="3" x14ac:dyDescent="0.25">
      <c r="A94" s="29"/>
      <c r="B94" s="33"/>
      <c r="C94" s="34"/>
      <c r="D94" s="32"/>
      <c r="E94" s="38"/>
      <c r="F94" s="36"/>
      <c r="G94" s="28"/>
      <c r="H94" s="23"/>
      <c r="I94" s="23"/>
      <c r="J94" s="23"/>
      <c r="K94" s="41"/>
      <c r="AMJ94"/>
    </row>
    <row r="95" spans="1:1024" ht="35.25" customHeight="1" x14ac:dyDescent="0.25">
      <c r="A95" s="69" t="s">
        <v>14</v>
      </c>
      <c r="B95" s="69"/>
      <c r="C95" s="69"/>
      <c r="D95" s="69"/>
      <c r="E95" s="43"/>
      <c r="F95" s="44"/>
      <c r="G95" s="45"/>
      <c r="H95" s="45"/>
      <c r="I95" s="46">
        <f>I8+I25+I47+I81+I90</f>
        <v>0</v>
      </c>
      <c r="J95" s="46">
        <f>J8+J25+J47+J81+J90</f>
        <v>0</v>
      </c>
      <c r="K95" s="46">
        <f>K8+K25+K47+K81+K90</f>
        <v>0</v>
      </c>
    </row>
    <row r="96" spans="1:1024" ht="24" customHeight="1" thickBot="1" x14ac:dyDescent="0.3">
      <c r="A96" s="70" t="s">
        <v>15</v>
      </c>
      <c r="B96" s="70"/>
      <c r="C96" s="70"/>
      <c r="D96" s="70"/>
      <c r="E96" s="71"/>
      <c r="F96" s="71"/>
      <c r="G96" s="71"/>
      <c r="H96" s="71"/>
      <c r="I96" s="71"/>
      <c r="J96" s="71"/>
      <c r="K96" s="42"/>
    </row>
    <row r="97" spans="1:1024" s="8" customFormat="1" ht="15" customHeight="1" x14ac:dyDescent="0.25">
      <c r="A97" s="7">
        <v>1</v>
      </c>
      <c r="B97" s="75" t="s">
        <v>16</v>
      </c>
      <c r="C97" s="75"/>
      <c r="D97" s="76" t="s">
        <v>17</v>
      </c>
      <c r="E97" s="76"/>
      <c r="F97" s="77"/>
      <c r="G97" s="77"/>
      <c r="H97" s="77"/>
      <c r="I97" s="77"/>
      <c r="J97" s="77"/>
      <c r="K97" s="77"/>
      <c r="AMJ97"/>
    </row>
    <row r="98" spans="1:1024" ht="15" customHeight="1" x14ac:dyDescent="0.25">
      <c r="A98" s="9">
        <v>2</v>
      </c>
      <c r="B98" s="72" t="s">
        <v>18</v>
      </c>
      <c r="C98" s="72"/>
      <c r="D98" s="73" t="s">
        <v>19</v>
      </c>
      <c r="E98" s="73"/>
      <c r="F98" s="74"/>
      <c r="G98" s="74"/>
      <c r="H98" s="74"/>
      <c r="I98" s="74"/>
      <c r="J98" s="74"/>
      <c r="K98" s="74"/>
    </row>
    <row r="99" spans="1:1024" ht="15" customHeight="1" x14ac:dyDescent="0.25">
      <c r="A99" s="9">
        <v>3</v>
      </c>
      <c r="B99" s="72" t="s">
        <v>20</v>
      </c>
      <c r="C99" s="72"/>
      <c r="D99" s="73" t="s">
        <v>21</v>
      </c>
      <c r="E99" s="73"/>
      <c r="F99" s="74"/>
      <c r="G99" s="74"/>
      <c r="H99" s="74"/>
      <c r="I99" s="74"/>
      <c r="J99" s="74"/>
      <c r="K99" s="74"/>
    </row>
    <row r="100" spans="1:1024" s="10" customFormat="1" ht="15" customHeight="1" x14ac:dyDescent="0.25">
      <c r="A100" s="9">
        <v>4</v>
      </c>
      <c r="B100" s="72" t="s">
        <v>22</v>
      </c>
      <c r="C100" s="72"/>
      <c r="D100" s="73" t="s">
        <v>23</v>
      </c>
      <c r="E100" s="73"/>
      <c r="F100" s="74"/>
      <c r="G100" s="74"/>
      <c r="H100" s="74"/>
      <c r="I100" s="74"/>
      <c r="J100" s="74"/>
      <c r="K100" s="74"/>
      <c r="AMJ100"/>
    </row>
    <row r="101" spans="1:1024" s="10" customFormat="1" ht="15" customHeight="1" x14ac:dyDescent="0.25">
      <c r="A101" s="9">
        <v>5</v>
      </c>
      <c r="B101" s="72" t="s">
        <v>24</v>
      </c>
      <c r="C101" s="72"/>
      <c r="D101" s="73" t="s">
        <v>25</v>
      </c>
      <c r="E101" s="73"/>
      <c r="F101" s="74"/>
      <c r="G101" s="74"/>
      <c r="H101" s="74"/>
      <c r="I101" s="74"/>
      <c r="J101" s="74"/>
      <c r="K101" s="74"/>
      <c r="AMJ101"/>
    </row>
    <row r="102" spans="1:1024" s="10" customFormat="1" x14ac:dyDescent="0.25">
      <c r="A102" s="9" t="s">
        <v>26</v>
      </c>
      <c r="B102" s="72"/>
      <c r="C102" s="72"/>
      <c r="D102" s="73"/>
      <c r="E102" s="73"/>
      <c r="F102" s="74"/>
      <c r="G102" s="74"/>
      <c r="H102" s="74"/>
      <c r="I102" s="74"/>
      <c r="J102" s="74"/>
      <c r="K102" s="74"/>
      <c r="AMJ102"/>
    </row>
    <row r="103" spans="1:1024" ht="15" customHeight="1" x14ac:dyDescent="0.25">
      <c r="A103" s="9">
        <v>7</v>
      </c>
      <c r="B103" s="72" t="s">
        <v>27</v>
      </c>
      <c r="C103" s="72"/>
      <c r="D103" s="73" t="s">
        <v>28</v>
      </c>
      <c r="E103" s="73"/>
      <c r="F103" s="74"/>
      <c r="G103" s="74"/>
      <c r="H103" s="74"/>
      <c r="I103" s="74"/>
      <c r="J103" s="74"/>
      <c r="K103" s="74"/>
    </row>
    <row r="104" spans="1:1024" s="8" customFormat="1" ht="15" customHeight="1" x14ac:dyDescent="0.25">
      <c r="A104" s="9">
        <v>8</v>
      </c>
      <c r="B104" s="72" t="s">
        <v>29</v>
      </c>
      <c r="C104" s="72"/>
      <c r="D104" s="73" t="s">
        <v>30</v>
      </c>
      <c r="E104" s="73"/>
      <c r="F104" s="74"/>
      <c r="G104" s="74"/>
      <c r="H104" s="74"/>
      <c r="I104" s="74"/>
      <c r="J104" s="74"/>
      <c r="K104" s="74"/>
      <c r="AMJ104"/>
    </row>
    <row r="105" spans="1:1024" ht="15" customHeight="1" x14ac:dyDescent="0.25">
      <c r="A105" s="9">
        <v>9</v>
      </c>
      <c r="B105" s="72" t="s">
        <v>31</v>
      </c>
      <c r="C105" s="72"/>
      <c r="D105" s="73" t="s">
        <v>32</v>
      </c>
      <c r="E105" s="73"/>
      <c r="F105" s="74"/>
      <c r="G105" s="74"/>
      <c r="H105" s="74"/>
      <c r="I105" s="74"/>
      <c r="J105" s="74"/>
      <c r="K105" s="74"/>
    </row>
    <row r="106" spans="1:1024" x14ac:dyDescent="0.25">
      <c r="A106" s="9" t="s">
        <v>33</v>
      </c>
      <c r="B106" s="72"/>
      <c r="C106" s="72"/>
      <c r="D106" s="73"/>
      <c r="E106" s="73"/>
      <c r="F106" s="74"/>
      <c r="G106" s="74"/>
      <c r="H106" s="74"/>
      <c r="I106" s="74"/>
      <c r="J106" s="74"/>
      <c r="K106" s="74"/>
    </row>
    <row r="107" spans="1:1024" s="10" customFormat="1" ht="32.25" customHeight="1" x14ac:dyDescent="0.25">
      <c r="A107" s="9">
        <v>11</v>
      </c>
      <c r="B107" s="72" t="s">
        <v>34</v>
      </c>
      <c r="C107" s="72"/>
      <c r="D107" s="73" t="s">
        <v>35</v>
      </c>
      <c r="E107" s="73"/>
      <c r="F107" s="74"/>
      <c r="G107" s="74"/>
      <c r="H107" s="74"/>
      <c r="I107" s="74"/>
      <c r="J107" s="74"/>
      <c r="K107" s="74"/>
      <c r="AMJ107"/>
    </row>
    <row r="108" spans="1:1024" s="10" customFormat="1" ht="15" customHeight="1" x14ac:dyDescent="0.25">
      <c r="A108" s="9">
        <v>12</v>
      </c>
      <c r="B108" s="72" t="s">
        <v>36</v>
      </c>
      <c r="C108" s="72"/>
      <c r="D108" s="73" t="s">
        <v>37</v>
      </c>
      <c r="E108" s="73"/>
      <c r="F108" s="74"/>
      <c r="G108" s="74"/>
      <c r="H108" s="74"/>
      <c r="I108" s="74"/>
      <c r="J108" s="74"/>
      <c r="K108" s="74"/>
      <c r="AMJ108"/>
    </row>
    <row r="109" spans="1:1024" s="10" customFormat="1" ht="15" customHeight="1" x14ac:dyDescent="0.25">
      <c r="A109" s="9">
        <v>13</v>
      </c>
      <c r="B109" s="72" t="s">
        <v>38</v>
      </c>
      <c r="C109" s="72"/>
      <c r="D109" s="73" t="s">
        <v>39</v>
      </c>
      <c r="E109" s="73"/>
      <c r="F109" s="74"/>
      <c r="G109" s="74"/>
      <c r="H109" s="74"/>
      <c r="I109" s="74"/>
      <c r="J109" s="74"/>
      <c r="K109" s="74"/>
      <c r="AMJ109"/>
    </row>
    <row r="110" spans="1:1024" s="10" customFormat="1" ht="56.25" customHeight="1" x14ac:dyDescent="0.25">
      <c r="A110" s="9">
        <v>14</v>
      </c>
      <c r="B110" s="72" t="s">
        <v>40</v>
      </c>
      <c r="C110" s="72"/>
      <c r="D110" s="73" t="s">
        <v>41</v>
      </c>
      <c r="E110" s="73"/>
      <c r="F110" s="74" t="s">
        <v>42</v>
      </c>
      <c r="G110" s="74"/>
      <c r="H110" s="74"/>
      <c r="I110" s="74"/>
      <c r="J110" s="74"/>
      <c r="K110" s="74"/>
      <c r="AMJ110"/>
    </row>
    <row r="111" spans="1:1024" s="10" customFormat="1" ht="15" customHeight="1" x14ac:dyDescent="0.25">
      <c r="A111" s="9">
        <v>15</v>
      </c>
      <c r="B111" s="72" t="s">
        <v>43</v>
      </c>
      <c r="C111" s="72"/>
      <c r="D111" s="73" t="s">
        <v>44</v>
      </c>
      <c r="E111" s="73"/>
      <c r="F111" s="74"/>
      <c r="G111" s="74"/>
      <c r="H111" s="74"/>
      <c r="I111" s="74"/>
      <c r="J111" s="74"/>
      <c r="K111" s="74"/>
      <c r="AMJ111"/>
    </row>
    <row r="112" spans="1:1024" s="10" customFormat="1" ht="15" customHeight="1" x14ac:dyDescent="0.25">
      <c r="A112" s="9">
        <v>16</v>
      </c>
      <c r="B112" s="72" t="s">
        <v>45</v>
      </c>
      <c r="C112" s="72"/>
      <c r="D112" s="73"/>
      <c r="E112" s="73"/>
      <c r="F112" s="74"/>
      <c r="G112" s="74"/>
      <c r="H112" s="74"/>
      <c r="I112" s="74"/>
      <c r="J112" s="74"/>
      <c r="K112" s="74"/>
      <c r="AMJ112"/>
    </row>
    <row r="113" spans="1:1024" s="10" customFormat="1" ht="15" customHeight="1" x14ac:dyDescent="0.25">
      <c r="A113" s="9">
        <v>17</v>
      </c>
      <c r="B113" s="72" t="s">
        <v>46</v>
      </c>
      <c r="C113" s="72"/>
      <c r="D113" s="73"/>
      <c r="E113" s="73"/>
      <c r="F113" s="74"/>
      <c r="G113" s="74"/>
      <c r="H113" s="74"/>
      <c r="I113" s="74"/>
      <c r="J113" s="74"/>
      <c r="K113" s="74"/>
      <c r="AMJ113"/>
    </row>
    <row r="114" spans="1:1024" s="10" customFormat="1" ht="15" customHeight="1" thickBot="1" x14ac:dyDescent="0.3">
      <c r="A114" s="11">
        <v>18</v>
      </c>
      <c r="B114" s="78" t="s">
        <v>47</v>
      </c>
      <c r="C114" s="78"/>
      <c r="D114" s="79"/>
      <c r="E114" s="79"/>
      <c r="F114" s="80"/>
      <c r="G114" s="80"/>
      <c r="H114" s="80"/>
      <c r="I114" s="80"/>
      <c r="J114" s="80"/>
      <c r="K114" s="80"/>
      <c r="AMJ114"/>
    </row>
    <row r="116" spans="1:1024" x14ac:dyDescent="0.25">
      <c r="A116" s="12"/>
      <c r="B116" s="13" t="s">
        <v>48</v>
      </c>
    </row>
  </sheetData>
  <mergeCells count="81">
    <mergeCell ref="B114:C114"/>
    <mergeCell ref="D114:E114"/>
    <mergeCell ref="F114:K114"/>
    <mergeCell ref="A35:E35"/>
    <mergeCell ref="A39:E39"/>
    <mergeCell ref="A47:E47"/>
    <mergeCell ref="A68:E68"/>
    <mergeCell ref="A78:E78"/>
    <mergeCell ref="A81:E81"/>
    <mergeCell ref="B112:C112"/>
    <mergeCell ref="D112:E112"/>
    <mergeCell ref="F112:K112"/>
    <mergeCell ref="B113:C113"/>
    <mergeCell ref="D113:E113"/>
    <mergeCell ref="F113:K113"/>
    <mergeCell ref="B110:C110"/>
    <mergeCell ref="D110:E110"/>
    <mergeCell ref="F110:K110"/>
    <mergeCell ref="B111:C111"/>
    <mergeCell ref="D111:E111"/>
    <mergeCell ref="F111:K111"/>
    <mergeCell ref="B108:C108"/>
    <mergeCell ref="D108:E108"/>
    <mergeCell ref="F108:K108"/>
    <mergeCell ref="B109:C109"/>
    <mergeCell ref="D109:E109"/>
    <mergeCell ref="F109:K109"/>
    <mergeCell ref="B106:C106"/>
    <mergeCell ref="D106:E106"/>
    <mergeCell ref="F106:K106"/>
    <mergeCell ref="B107:C107"/>
    <mergeCell ref="D107:E107"/>
    <mergeCell ref="F107:K107"/>
    <mergeCell ref="B104:C104"/>
    <mergeCell ref="D104:E104"/>
    <mergeCell ref="F104:K104"/>
    <mergeCell ref="B105:C105"/>
    <mergeCell ref="D105:E105"/>
    <mergeCell ref="F105:K105"/>
    <mergeCell ref="B102:C102"/>
    <mergeCell ref="D102:E102"/>
    <mergeCell ref="F102:K102"/>
    <mergeCell ref="B103:C103"/>
    <mergeCell ref="D103:E103"/>
    <mergeCell ref="F103:K103"/>
    <mergeCell ref="B100:C100"/>
    <mergeCell ref="D100:E100"/>
    <mergeCell ref="F100:K100"/>
    <mergeCell ref="B101:C101"/>
    <mergeCell ref="D101:E101"/>
    <mergeCell ref="F101:K101"/>
    <mergeCell ref="B98:C98"/>
    <mergeCell ref="D98:E98"/>
    <mergeCell ref="F98:K98"/>
    <mergeCell ref="B99:C99"/>
    <mergeCell ref="D99:E99"/>
    <mergeCell ref="F99:K99"/>
    <mergeCell ref="A90:C90"/>
    <mergeCell ref="A95:D95"/>
    <mergeCell ref="A96:D96"/>
    <mergeCell ref="E96:J96"/>
    <mergeCell ref="B97:C97"/>
    <mergeCell ref="D97:E97"/>
    <mergeCell ref="F97:K97"/>
    <mergeCell ref="F4:G4"/>
    <mergeCell ref="H4:K4"/>
    <mergeCell ref="A5:A7"/>
    <mergeCell ref="B5:B7"/>
    <mergeCell ref="C5:C7"/>
    <mergeCell ref="D5:D7"/>
    <mergeCell ref="E5:E7"/>
    <mergeCell ref="F5:H6"/>
    <mergeCell ref="I5:K6"/>
    <mergeCell ref="A8:E8"/>
    <mergeCell ref="A14:E14"/>
    <mergeCell ref="A17:E17"/>
    <mergeCell ref="A20:E20"/>
    <mergeCell ref="A25:E25"/>
    <mergeCell ref="A30:E30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ДОО-1</vt:lpstr>
      <vt:lpstr>ДОО-2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Windows User</cp:lastModifiedBy>
  <cp:revision>68</cp:revision>
  <cp:lastPrinted>2018-12-14T14:52:33Z</cp:lastPrinted>
  <dcterms:created xsi:type="dcterms:W3CDTF">2008-07-01T11:09:43Z</dcterms:created>
  <dcterms:modified xsi:type="dcterms:W3CDTF">2019-12-27T15:26:20Z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